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Hannah.Waterfield\Desktop\"/>
    </mc:Choice>
  </mc:AlternateContent>
  <xr:revisionPtr revIDLastSave="0" documentId="8_{80EDA522-635E-4FCC-A7BA-326807D61CC8}" xr6:coauthVersionLast="41" xr6:coauthVersionMax="41" xr10:uidLastSave="{00000000-0000-0000-0000-000000000000}"/>
  <bookViews>
    <workbookView xWindow="-108" yWindow="-108" windowWidth="23256" windowHeight="12600" xr2:uid="{00000000-000D-0000-FFFF-FFFF00000000}"/>
  </bookViews>
  <sheets>
    <sheet name="List Price " sheetId="1" r:id="rId1"/>
  </sheets>
  <definedNames>
    <definedName name="_xlnm.Print_Area" localSheetId="0">'List Price '!$A$1:$K$132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2" i="1" l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46" i="1"/>
  <c r="K44" i="1" l="1"/>
  <c r="K40" i="1" l="1"/>
  <c r="K41" i="1"/>
  <c r="K72" i="1" l="1"/>
  <c r="K105" i="1" l="1"/>
  <c r="K49" i="1"/>
  <c r="K64" i="1"/>
  <c r="K32" i="1"/>
  <c r="K28" i="1"/>
  <c r="K66" i="1"/>
  <c r="K60" i="1"/>
  <c r="K55" i="1"/>
  <c r="K62" i="1"/>
  <c r="K91" i="1"/>
  <c r="K57" i="1"/>
  <c r="K85" i="1"/>
  <c r="K93" i="1"/>
  <c r="K39" i="1"/>
  <c r="K59" i="1"/>
  <c r="K73" i="1"/>
  <c r="K82" i="1"/>
  <c r="K48" i="1"/>
  <c r="K86" i="1"/>
  <c r="K97" i="1"/>
  <c r="K51" i="1"/>
  <c r="K23" i="1"/>
  <c r="K29" i="1"/>
  <c r="K78" i="1"/>
  <c r="K98" i="1"/>
  <c r="K80" i="1"/>
  <c r="K76" i="1"/>
  <c r="K83" i="1"/>
  <c r="K30" i="1"/>
  <c r="K63" i="1"/>
  <c r="K107" i="1"/>
  <c r="K56" i="1"/>
  <c r="K52" i="1"/>
  <c r="K94" i="1"/>
  <c r="K53" i="1"/>
  <c r="K106" i="1"/>
  <c r="K50" i="1"/>
  <c r="K54" i="1"/>
  <c r="K36" i="1"/>
  <c r="K26" i="1"/>
  <c r="K22" i="1"/>
  <c r="K35" i="1"/>
  <c r="K90" i="1"/>
  <c r="K38" i="1"/>
  <c r="K71" i="1"/>
  <c r="K25" i="1"/>
  <c r="K81" i="1"/>
  <c r="K37" i="1"/>
  <c r="K96" i="1"/>
  <c r="K88" i="1"/>
  <c r="K34" i="1"/>
  <c r="K79" i="1"/>
  <c r="K65" i="1"/>
  <c r="K104" i="1"/>
  <c r="K61" i="1"/>
  <c r="K68" i="1"/>
  <c r="K27" i="1"/>
  <c r="K89" i="1"/>
  <c r="K70" i="1"/>
  <c r="K31" i="1"/>
  <c r="K75" i="1"/>
  <c r="K33" i="1"/>
  <c r="K84" i="1"/>
  <c r="K67" i="1"/>
  <c r="K45" i="1"/>
  <c r="K74" i="1"/>
  <c r="K125" i="1" l="1"/>
  <c r="K127" i="1" s="1"/>
  <c r="K129" i="1" l="1"/>
</calcChain>
</file>

<file path=xl/sharedStrings.xml><?xml version="1.0" encoding="utf-8"?>
<sst xmlns="http://schemas.openxmlformats.org/spreadsheetml/2006/main" count="409" uniqueCount="226">
  <si>
    <t xml:space="preserve">PRODUCT CODE </t>
  </si>
  <si>
    <t>DESCRIPTION</t>
  </si>
  <si>
    <t>PRODUCT GROUP</t>
  </si>
  <si>
    <t>PRICE</t>
  </si>
  <si>
    <t>PACK SIZE KG</t>
  </si>
  <si>
    <t>WY-EC1118-500G</t>
  </si>
  <si>
    <t>WY-DV10-500G</t>
  </si>
  <si>
    <t>WY-BC-500G</t>
  </si>
  <si>
    <t>WY-QA23-500G</t>
  </si>
  <si>
    <t>WY-CY3079-500G</t>
  </si>
  <si>
    <t>WY-71B-500G</t>
  </si>
  <si>
    <t>WY-SENSY-500G</t>
  </si>
  <si>
    <t>WY-BDX-500G</t>
  </si>
  <si>
    <t>WY-BM-500G</t>
  </si>
  <si>
    <t>WN-FERMAID-O-2.5K</t>
  </si>
  <si>
    <t>WN-FERMAID-O-10K</t>
  </si>
  <si>
    <t>WN-FERMAID-K-2.5K</t>
  </si>
  <si>
    <t>WN-FERMAID-K-10K</t>
  </si>
  <si>
    <t>Lalvin Fermaid O Wine Nutrient (2.5kg)</t>
  </si>
  <si>
    <t>Lalvin Fermaid O Wine Nutrient (10kg)</t>
  </si>
  <si>
    <t>WY-ICV-OKAY-500G</t>
  </si>
  <si>
    <t>WY-ICV-GRE-500G</t>
  </si>
  <si>
    <t>WIY-OPTI-RED-1K</t>
  </si>
  <si>
    <t>WIY-OPTI-RED-2.5K</t>
  </si>
  <si>
    <t>WIY-OPTI-WHITE-1K</t>
  </si>
  <si>
    <t>WIY-OPTI-WHITE2.5K</t>
  </si>
  <si>
    <t>Lalvin Opti-Red Inactivated Wine Yeast 1kg</t>
  </si>
  <si>
    <t>Lalvin Opti-Red Inactivated Wine Yeast 2.5kg</t>
  </si>
  <si>
    <t>Lalvin-Opti-white- Inactivated Wine Yeast 1kg</t>
  </si>
  <si>
    <t>Lalvin-Opti-white- Inactivated Wine Yeast 2.5kg</t>
  </si>
  <si>
    <t xml:space="preserve">Lalvin D47 Wine Yeast (YSEO) </t>
  </si>
  <si>
    <t xml:space="preserve">Lalvin 71B Wine Yeast (YSEO) </t>
  </si>
  <si>
    <t>Lalvin CY3079 Wine Yeast (YSEO)</t>
  </si>
  <si>
    <t>Lalvin QA23 Wine Yeast (YSEO)</t>
  </si>
  <si>
    <t xml:space="preserve">Lalvin DV10 Wine Yeast </t>
  </si>
  <si>
    <t xml:space="preserve">Lalvin ICV OKAY Wine Yeast </t>
  </si>
  <si>
    <t xml:space="preserve">Lalvin ICV OKAY Wine Yeast  (YSEO) </t>
  </si>
  <si>
    <t xml:space="preserve">Lalvin SENSY Wine Yeast (YSEO) </t>
  </si>
  <si>
    <t>Lalvin Opti'Malo Blanc Bacteria Nutrient</t>
  </si>
  <si>
    <t xml:space="preserve">Lalvin Uvaferm BDX Wine Yeast (YSEO) </t>
  </si>
  <si>
    <t xml:space="preserve">Lalvin Uvaferm BC Wine Yeast </t>
  </si>
  <si>
    <t xml:space="preserve">Lalvin ICV GRE Wine Yeast (YSEO) </t>
  </si>
  <si>
    <t xml:space="preserve">Lalvin BM 4X4 Wine Yeast </t>
  </si>
  <si>
    <t xml:space="preserve">Lalvin Opti-MUM White </t>
  </si>
  <si>
    <t>WIY-OPTI-MUM-1K</t>
  </si>
  <si>
    <t xml:space="preserve">Lalvin Reduless Inactivated Wine Yeast </t>
  </si>
  <si>
    <t>WIY-REDULESS-1K</t>
  </si>
  <si>
    <t>WNB-OPTI-MALO-1K</t>
  </si>
  <si>
    <t>Wine - Yeast</t>
  </si>
  <si>
    <t>WY-RC212-500G</t>
  </si>
  <si>
    <t>Wine - Vineyard</t>
  </si>
  <si>
    <t>Wine - Enzyme</t>
  </si>
  <si>
    <t>Wine - Nutrient</t>
  </si>
  <si>
    <t>YVIT-VIN-25K</t>
  </si>
  <si>
    <t>YVIT-VIN-5K</t>
  </si>
  <si>
    <t>Murphys YeastVit Vin (25Kg)</t>
  </si>
  <si>
    <t>Murphys YeastVit Vin (5Kg)</t>
  </si>
  <si>
    <t>Wine - MLF</t>
  </si>
  <si>
    <t>Wine - Inactivated Yeast</t>
  </si>
  <si>
    <t>KMSS18-25K</t>
  </si>
  <si>
    <t>KMSS18-1200K</t>
  </si>
  <si>
    <t>Potassium Metabisulphate 18% (25Kg)</t>
  </si>
  <si>
    <t>Potassium Metabisulphate 18% (1200Kg)</t>
  </si>
  <si>
    <t>Wine - Filtration</t>
  </si>
  <si>
    <t>Wine - Cleaning</t>
  </si>
  <si>
    <t>CAUSOD70-25K</t>
  </si>
  <si>
    <t>PAA5-30K</t>
  </si>
  <si>
    <t>STER1-200K</t>
  </si>
  <si>
    <t>STER1-25K</t>
  </si>
  <si>
    <t>Peracetic Acid 5% (30Kg)</t>
  </si>
  <si>
    <t>Caustic Soda Liquor  70 Tw (25Kgs)</t>
  </si>
  <si>
    <t>Stericleanse sequestered, caustic detergent (200Kgs)</t>
  </si>
  <si>
    <t>Stericleanse sequestered, caustic detergent (25Kgs)</t>
  </si>
  <si>
    <t>Column1</t>
  </si>
  <si>
    <t>Ensure - Ready to Use alcohol disinfectant</t>
  </si>
  <si>
    <t>2x5</t>
  </si>
  <si>
    <t xml:space="preserve">Wine - </t>
  </si>
  <si>
    <t>RCGM - crystal - 100 Brix (25kg)</t>
  </si>
  <si>
    <t>RCGM - ready to use solution - 61 Brix (25kg)</t>
  </si>
  <si>
    <t>RCGM - ready to use solution - 61 Brix (1000kg)</t>
  </si>
  <si>
    <t>Lalvin RC212 Wine Yeast</t>
  </si>
  <si>
    <t>AllKleer A Ready for use Isinglass (25kg)</t>
  </si>
  <si>
    <t>AllKleer A Ready for use Isinglass (200kg)</t>
  </si>
  <si>
    <t>AllKleer A Ready for use Isinglass (12.5kg)</t>
  </si>
  <si>
    <t>AKA-12.5K</t>
  </si>
  <si>
    <t>AKA-25K</t>
  </si>
  <si>
    <t>AKA-200K</t>
  </si>
  <si>
    <t>WS-RCGMSOL61-25Kg</t>
  </si>
  <si>
    <t>WS-RCGM-25kg</t>
  </si>
  <si>
    <t>COPSUL-1k</t>
  </si>
  <si>
    <t>NitroVin+ DAP</t>
  </si>
  <si>
    <t>POA</t>
  </si>
  <si>
    <t>Zetolite Vin (250g)</t>
  </si>
  <si>
    <t>Copper Sulphate (1kg)</t>
  </si>
  <si>
    <t>CITAS50-25K</t>
  </si>
  <si>
    <t>LACA-25K</t>
  </si>
  <si>
    <t>MALAS50-25K</t>
  </si>
  <si>
    <t>TANA-1K</t>
  </si>
  <si>
    <t>WB-MATURE</t>
  </si>
  <si>
    <t>WB-AROMA</t>
  </si>
  <si>
    <t>WYO-EC1118-500G</t>
  </si>
  <si>
    <t>WY-ICV-D47-500G</t>
  </si>
  <si>
    <t>WN-GOFERM-1K</t>
  </si>
  <si>
    <t>WN-GOFERM-2.5K</t>
  </si>
  <si>
    <t>WN-GOFERM-10K</t>
  </si>
  <si>
    <t>WMLB-VP41-2.5G</t>
  </si>
  <si>
    <t>WMLB-VP41-25G</t>
  </si>
  <si>
    <t>WMLB-VP41-100G</t>
  </si>
  <si>
    <t>WMLB-31-2.5G</t>
  </si>
  <si>
    <t>WMLB-31-25G</t>
  </si>
  <si>
    <t>WMLB-31-250G</t>
  </si>
  <si>
    <t>WMLB-MT01-25G</t>
  </si>
  <si>
    <t>WMLB-MT01-500G</t>
  </si>
  <si>
    <t>WIY-PURELEES-1K</t>
  </si>
  <si>
    <t>WIY-SAUVIGNON-1K</t>
  </si>
  <si>
    <t>WIY-CHARDONNAY-1K</t>
  </si>
  <si>
    <t>WS-RCGMS61-1000Kg</t>
  </si>
  <si>
    <t>H-ENSURE-2X5L</t>
  </si>
  <si>
    <t>WN-ZET-VIN-250G</t>
  </si>
  <si>
    <t>WN-NITRO-25K</t>
  </si>
  <si>
    <t>Billing Address:</t>
  </si>
  <si>
    <t>Shipping Address (if different from billing):</t>
  </si>
  <si>
    <t>Name</t>
  </si>
  <si>
    <t>Company</t>
  </si>
  <si>
    <t>Address</t>
  </si>
  <si>
    <t>Town</t>
  </si>
  <si>
    <t>County</t>
  </si>
  <si>
    <t>Postcode</t>
  </si>
  <si>
    <t>Phone</t>
  </si>
  <si>
    <t>Email</t>
  </si>
  <si>
    <t>T: 0115 9785494</t>
  </si>
  <si>
    <t xml:space="preserve">E: info@murphyandson.co.uk                 </t>
  </si>
  <si>
    <t xml:space="preserve">Company reg no: 106442 </t>
  </si>
  <si>
    <t>Order Quantity</t>
  </si>
  <si>
    <t>TOTAL</t>
  </si>
  <si>
    <t>VAT</t>
  </si>
  <si>
    <t>Lalvin Fermaid K Wine Nutrient (2.5kg)</t>
  </si>
  <si>
    <t>Lalvin Fermaid K Wine Nutrient (10kg)</t>
  </si>
  <si>
    <t>Lalvin BioDiva Non-Sacch Yeast</t>
  </si>
  <si>
    <t>Celatom FP1 Filter Powder</t>
  </si>
  <si>
    <t>Celatom FP2 Filter Powder</t>
  </si>
  <si>
    <t>Celatom FP22 Filter Powder</t>
  </si>
  <si>
    <t>Celatom FW14 Filter Powder</t>
  </si>
  <si>
    <t>POTMETA-25K</t>
  </si>
  <si>
    <t>Potassium Metabisulphate Powder (25Kg)</t>
  </si>
  <si>
    <t>LALLZYME-CMAX-250G</t>
  </si>
  <si>
    <t>WY-BIODIVA-T291-125G</t>
  </si>
  <si>
    <t>WY-BIODIVA-TD291-500G</t>
  </si>
  <si>
    <t>W-ANTI-RED-SOL700-1K</t>
  </si>
  <si>
    <t>W-BENT-25K</t>
  </si>
  <si>
    <t>Bentonite (25Kgs)</t>
  </si>
  <si>
    <t>W-BOOSTER-REMUAGE-1K</t>
  </si>
  <si>
    <t>W-BOOSTER-REMUAGE-5K</t>
  </si>
  <si>
    <t>W-CRYSTAL-5K</t>
  </si>
  <si>
    <t>Crystal Balance (Powder) (5Kgs)</t>
  </si>
  <si>
    <t>W-CRYSTALS5-1K</t>
  </si>
  <si>
    <t>Crystal Balance Sol 5% (Liquid) (1Kg)</t>
  </si>
  <si>
    <t>W-CRYSTALS5-20K</t>
  </si>
  <si>
    <t>Crystal Balance Sol 5% (Liquid) (20Kgs)</t>
  </si>
  <si>
    <t>W-POTBIC-1K</t>
  </si>
  <si>
    <t>Potassium Bicarbonate (1Kg)</t>
  </si>
  <si>
    <t>W-POTBIC-25K</t>
  </si>
  <si>
    <t>Potassium Bicarbonate (25Kgs)</t>
  </si>
  <si>
    <t>W-RELEASE-ROUND-1K</t>
  </si>
  <si>
    <t>Release Round (Ultima Soft) (1Kg)</t>
  </si>
  <si>
    <t>W-RELEASE-SPARK-1K</t>
  </si>
  <si>
    <t>Release Liquid Spark (Last ready Fizz) (1Kg)</t>
  </si>
  <si>
    <t>W-REMUAGE1-1K</t>
  </si>
  <si>
    <t>Remuage 1 (Clarifant S) (1Kg)</t>
  </si>
  <si>
    <t>W-REMUAGE1-5K</t>
  </si>
  <si>
    <t>Remuage 1 (Clarifant S) (5Kgs)</t>
  </si>
  <si>
    <t>W-OPERA-TIRAGE-L-1K</t>
  </si>
  <si>
    <t>W-OPERA-TIRAGE-L-5K</t>
  </si>
  <si>
    <t>Opera Tirage (Solution ST) (5Kgs)</t>
  </si>
  <si>
    <t>Lallemand</t>
  </si>
  <si>
    <t xml:space="preserve">Lalvin EC-1118 for Wines, Champagnes, Ciders  </t>
  </si>
  <si>
    <t>Murphy &amp; Son</t>
  </si>
  <si>
    <t>EP Minerals</t>
  </si>
  <si>
    <t>WY-CROSS-500G</t>
  </si>
  <si>
    <t>Cross Evolution (500g) Wine Yeast</t>
  </si>
  <si>
    <t>ENZYBREW-10K</t>
  </si>
  <si>
    <t>Enzybrew (10Kgs)</t>
  </si>
  <si>
    <t xml:space="preserve">              PRICE LIST / ORDER FORM 2020              </t>
  </si>
  <si>
    <t>SUPPLIER</t>
  </si>
  <si>
    <t>Wine - Preservatives/Finings</t>
  </si>
  <si>
    <t>TOTAL OF PRODUCT</t>
  </si>
  <si>
    <t>VAT reg: GB 196 878 288</t>
  </si>
  <si>
    <t>Opera Tirage (Solution ST) (1Kgs)</t>
  </si>
  <si>
    <t>Wine - Sparkling production</t>
  </si>
  <si>
    <t>WE-EX-V-100G</t>
  </si>
  <si>
    <t>WE-HC-100G</t>
  </si>
  <si>
    <t>Stimula Chardonnay</t>
  </si>
  <si>
    <t>Pure Lees Longevity</t>
  </si>
  <si>
    <t xml:space="preserve">Stimula Sauvignon Blanc  </t>
  </si>
  <si>
    <t>Lallzyme CMAX (250g)</t>
  </si>
  <si>
    <t>Lallzyme HC (100g)</t>
  </si>
  <si>
    <t>GOFerm Wine Yeast Nutrient</t>
  </si>
  <si>
    <t xml:space="preserve">GOFerm Wine Yeast Nutrient Box </t>
  </si>
  <si>
    <t>Lalvin VP 41 MBR 2.5G/2.5HL</t>
  </si>
  <si>
    <t>Lalvin VP 41 MBR 25G/25HL</t>
  </si>
  <si>
    <t>Lalvin VP 41 MBR 100G/100HL</t>
  </si>
  <si>
    <t>Lalvin 31 MBR 2.5G/2.5HL</t>
  </si>
  <si>
    <t>Lalvin 31 MBR 25G/25HL</t>
  </si>
  <si>
    <t>Lalvin 31 MBR 250G/250HL</t>
  </si>
  <si>
    <t>Lalvin MT01 MBR 25G/25HL</t>
  </si>
  <si>
    <t>Lalvin MT01 MBR 500G/500HL</t>
  </si>
  <si>
    <t>Tannic Acid (1Kg)</t>
  </si>
  <si>
    <t>Malic Acid 50% w/w Solution (25Kgs)</t>
  </si>
  <si>
    <t>Lactic Acid 80% (25kg) (R)</t>
  </si>
  <si>
    <t>Citric Acid Solution 50%w/w (25 kgs) (R)</t>
  </si>
  <si>
    <t>Perdomini</t>
  </si>
  <si>
    <t xml:space="preserve">Lalvigne Mature </t>
  </si>
  <si>
    <t>Lalvigne Aroma</t>
  </si>
  <si>
    <t xml:space="preserve">Lalvin EC-1118 (Organic)  </t>
  </si>
  <si>
    <t>Lallzyme EX-V (100g)</t>
  </si>
  <si>
    <t>Anti-Red Sol (Solution 700) (1Kg)</t>
  </si>
  <si>
    <t>Booster Remuage (Phosphate Mazure) (1Kg)</t>
  </si>
  <si>
    <t>Booster Remuage (Phosphate Mazure) (5Kgs)</t>
  </si>
  <si>
    <t>Last Updated:  12/06/20</t>
  </si>
  <si>
    <t>*DELIVERY</t>
  </si>
  <si>
    <t>WY-UVAFERM-25G</t>
  </si>
  <si>
    <t>Uvaferm Alpha MBR 25G/25HL</t>
  </si>
  <si>
    <t>FL-FP1</t>
  </si>
  <si>
    <t>FL-FP2</t>
  </si>
  <si>
    <t>FL-FP22</t>
  </si>
  <si>
    <t>FL-FW14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</si>
</sst>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[&lt;=9999999]###\-####;\(###\)\ ###\-####"/>
    <numFmt numFmtId="165" formatCode="&quot;£&quot;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 tint="0.24994659260841701"/>
      <name val="Calibri Light"/>
      <family val="2"/>
      <scheme val="major"/>
    </font>
    <font>
      <sz val="11"/>
      <color theme="1" tint="0.24994659260841701"/>
      <name val="Tahoma"/>
      <family val="2"/>
    </font>
    <font>
      <sz val="11"/>
      <color theme="1"/>
      <name val="Tahoma"/>
      <family val="2"/>
    </font>
    <font>
      <sz val="11"/>
      <color theme="1"/>
      <name val="Verdana"/>
      <family val="2"/>
    </font>
    <font>
      <sz val="11"/>
      <color theme="1"/>
      <name val="Arial"/>
      <family val="2"/>
    </font>
    <font>
      <sz val="11"/>
      <color theme="1"/>
      <name val="Yantramanav"/>
    </font>
    <font>
      <sz val="11"/>
      <color theme="1" tint="0.24994659260841701"/>
      <name val="Yantramanav"/>
    </font>
    <font>
      <sz val="11"/>
      <color theme="2" tint="-0.749992370372631"/>
      <name val="Yantramanav"/>
    </font>
    <font>
      <sz val="11"/>
      <name val="Yantramanav"/>
    </font>
    <font>
      <i/>
      <sz val="11"/>
      <color rgb="FF7F7F7F"/>
      <name val="Yantramanav"/>
    </font>
    <font>
      <b/>
      <sz val="13"/>
      <color theme="3"/>
      <name val="Yantramanav"/>
    </font>
    <font>
      <sz val="11"/>
      <color theme="0"/>
      <name val="Yantramanav"/>
    </font>
    <font>
      <sz val="11"/>
      <color rgb="FF000000"/>
      <name val="Yantramanav"/>
    </font>
    <font>
      <sz val="10"/>
      <color theme="2" tint="-0.749992370372631"/>
      <name val="Yantramanav"/>
    </font>
    <font>
      <b/>
      <sz val="11"/>
      <color theme="1"/>
      <name val="Yantramanav"/>
    </font>
    <font>
      <sz val="48"/>
      <color theme="1"/>
      <name val="Yantramanav"/>
    </font>
    <font>
      <b/>
      <sz val="14"/>
      <color theme="3"/>
      <name val="Yantramanav"/>
    </font>
    <font>
      <sz val="28"/>
      <color theme="2" tint="-0.749992370372631"/>
      <name val="Yantramanav"/>
    </font>
    <font>
      <sz val="28"/>
      <color theme="1"/>
      <name val="Yantramanav"/>
    </font>
    <font>
      <b/>
      <sz val="28"/>
      <color theme="2" tint="-0.749992370372631"/>
      <name val="Yantramanav"/>
    </font>
    <font>
      <b/>
      <sz val="28"/>
      <color theme="1"/>
      <name val="Yantramanav"/>
    </font>
    <font>
      <sz val="16"/>
      <color theme="1" tint="0.249977111117893"/>
      <name val="Yantramanav"/>
    </font>
    <font>
      <sz val="16"/>
      <color theme="2" tint="-0.749992370372631"/>
      <name val="Yantramanav"/>
    </font>
    <font>
      <sz val="16"/>
      <color theme="1"/>
      <name val="Yantramanav"/>
    </font>
    <font>
      <b/>
      <sz val="16"/>
      <color theme="1" tint="0.249977111117893"/>
      <name val="Yantramanav"/>
    </font>
    <font>
      <sz val="16"/>
      <color rgb="FF000000"/>
      <name val="Yantramanav"/>
    </font>
    <font>
      <sz val="16"/>
      <color theme="0"/>
      <name val="Yantramanav"/>
    </font>
    <font>
      <sz val="16"/>
      <color theme="9"/>
      <name val="Yantramanav"/>
    </font>
    <font>
      <sz val="18"/>
      <color theme="2" tint="-0.749992370372631"/>
      <name val="Yantramanav"/>
    </font>
    <font>
      <b/>
      <sz val="18"/>
      <color theme="2" tint="-0.749992370372631"/>
      <name val="Yantramanav"/>
    </font>
    <font>
      <b/>
      <sz val="16"/>
      <color theme="1"/>
      <name val="Yantramanav"/>
    </font>
    <font>
      <b/>
      <sz val="16"/>
      <color theme="2" tint="-0.749992370372631"/>
      <name val="Yantramanav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164" fontId="5" fillId="2" borderId="0" applyFont="0" applyFill="0" applyBorder="0" applyAlignment="0">
      <alignment vertical="center" wrapText="1"/>
    </xf>
    <xf numFmtId="44" fontId="1" fillId="0" borderId="0" applyFont="0" applyFill="0" applyBorder="0" applyAlignment="0" applyProtection="0"/>
  </cellStyleXfs>
  <cellXfs count="143">
    <xf numFmtId="0" fontId="0" fillId="0" borderId="0" xfId="0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6" fillId="0" borderId="0" xfId="5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44" fontId="7" fillId="0" borderId="0" xfId="0" applyNumberFormat="1" applyFont="1" applyAlignment="1">
      <alignment horizontal="left" vertical="center" wrapText="1"/>
    </xf>
    <xf numFmtId="8" fontId="7" fillId="0" borderId="0" xfId="0" applyNumberFormat="1" applyFont="1" applyAlignment="1">
      <alignment horizontal="left" vertical="center" wrapText="1"/>
    </xf>
    <xf numFmtId="165" fontId="7" fillId="0" borderId="0" xfId="0" applyNumberFormat="1" applyFont="1" applyAlignment="1">
      <alignment horizontal="left" vertical="center" wrapText="1"/>
    </xf>
    <xf numFmtId="49" fontId="0" fillId="0" borderId="0" xfId="0" applyNumberFormat="1"/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44" fontId="13" fillId="0" borderId="0" xfId="1" applyFont="1" applyFill="1" applyAlignment="1">
      <alignment horizontal="left" vertical="center" wrapText="1"/>
    </xf>
    <xf numFmtId="164" fontId="11" fillId="0" borderId="0" xfId="5" applyFont="1" applyFill="1" applyBorder="1" applyAlignment="1">
      <alignment horizontal="left" vertical="top" wrapText="1"/>
    </xf>
    <xf numFmtId="164" fontId="11" fillId="0" borderId="0" xfId="5" applyFont="1" applyFill="1" applyBorder="1" applyAlignment="1">
      <alignment horizontal="left" vertical="top"/>
    </xf>
    <xf numFmtId="164" fontId="11" fillId="0" borderId="0" xfId="5" applyFont="1" applyFill="1" applyBorder="1" applyAlignment="1">
      <alignment horizontal="center" vertical="top" wrapText="1"/>
    </xf>
    <xf numFmtId="164" fontId="11" fillId="0" borderId="2" xfId="5" applyFont="1" applyFill="1" applyBorder="1" applyAlignment="1">
      <alignment horizontal="left" vertical="top" wrapText="1"/>
    </xf>
    <xf numFmtId="164" fontId="11" fillId="0" borderId="2" xfId="5" applyFont="1" applyFill="1" applyBorder="1" applyAlignment="1">
      <alignment horizontal="center" vertical="top" wrapText="1"/>
    </xf>
    <xf numFmtId="164" fontId="12" fillId="0" borderId="2" xfId="5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44" fontId="16" fillId="0" borderId="0" xfId="1" applyFont="1" applyFill="1" applyAlignment="1">
      <alignment horizontal="left" vertical="center" wrapText="1"/>
    </xf>
    <xf numFmtId="165" fontId="12" fillId="0" borderId="0" xfId="1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center" vertical="center" wrapText="1"/>
    </xf>
    <xf numFmtId="165" fontId="16" fillId="0" borderId="0" xfId="1" applyNumberFormat="1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165" fontId="13" fillId="0" borderId="0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 wrapText="1"/>
    </xf>
    <xf numFmtId="0" fontId="12" fillId="3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165" fontId="10" fillId="3" borderId="0" xfId="0" applyNumberFormat="1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165" fontId="10" fillId="3" borderId="0" xfId="0" applyNumberFormat="1" applyFont="1" applyFill="1" applyAlignment="1">
      <alignment horizontal="left" vertical="center" wrapText="1"/>
    </xf>
    <xf numFmtId="164" fontId="11" fillId="0" borderId="0" xfId="5" applyFont="1" applyFill="1" applyBorder="1" applyAlignment="1">
      <alignment horizontal="center" vertical="top" wrapText="1"/>
    </xf>
    <xf numFmtId="0" fontId="10" fillId="7" borderId="0" xfId="0" applyFont="1" applyFill="1" applyAlignment="1">
      <alignment horizontal="left" vertical="center" wrapText="1"/>
    </xf>
    <xf numFmtId="0" fontId="12" fillId="7" borderId="0" xfId="0" applyFont="1" applyFill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165" fontId="12" fillId="0" borderId="0" xfId="1" applyNumberFormat="1" applyFont="1" applyFill="1" applyBorder="1" applyAlignment="1">
      <alignment horizontal="left" vertical="center" wrapText="1"/>
    </xf>
    <xf numFmtId="0" fontId="18" fillId="3" borderId="6" xfId="0" applyNumberFormat="1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left" vertical="center" wrapText="1"/>
    </xf>
    <xf numFmtId="44" fontId="22" fillId="3" borderId="5" xfId="1" applyFont="1" applyFill="1" applyBorder="1" applyAlignment="1">
      <alignment horizontal="center" vertical="center" wrapText="1"/>
    </xf>
    <xf numFmtId="0" fontId="22" fillId="3" borderId="4" xfId="1" applyNumberFormat="1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left" vertical="center" wrapText="1"/>
    </xf>
    <xf numFmtId="44" fontId="22" fillId="3" borderId="4" xfId="1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left" vertical="center" wrapText="1"/>
    </xf>
    <xf numFmtId="44" fontId="22" fillId="3" borderId="0" xfId="1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left" vertical="center" wrapText="1"/>
    </xf>
    <xf numFmtId="44" fontId="24" fillId="3" borderId="0" xfId="1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8" fontId="27" fillId="0" borderId="0" xfId="0" applyNumberFormat="1" applyFont="1" applyFill="1" applyBorder="1" applyAlignment="1">
      <alignment horizontal="center" vertical="center"/>
    </xf>
    <xf numFmtId="0" fontId="28" fillId="3" borderId="0" xfId="0" applyFont="1" applyFill="1" applyAlignment="1">
      <alignment horizontal="left" vertical="center" wrapText="1"/>
    </xf>
    <xf numFmtId="165" fontId="26" fillId="0" borderId="0" xfId="1" applyNumberFormat="1" applyFont="1" applyFill="1" applyBorder="1" applyAlignment="1">
      <alignment horizontal="center" vertical="center"/>
    </xf>
    <xf numFmtId="0" fontId="26" fillId="0" borderId="0" xfId="1" applyNumberFormat="1" applyFont="1" applyFill="1" applyBorder="1" applyAlignment="1">
      <alignment horizontal="center" vertical="center" wrapText="1"/>
    </xf>
    <xf numFmtId="165" fontId="27" fillId="0" borderId="0" xfId="1" applyNumberFormat="1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0" xfId="0" applyNumberFormat="1" applyFont="1" applyFill="1" applyBorder="1" applyAlignment="1">
      <alignment horizontal="center" vertical="center"/>
    </xf>
    <xf numFmtId="8" fontId="27" fillId="5" borderId="0" xfId="0" applyNumberFormat="1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left" vertical="center" wrapText="1"/>
    </xf>
    <xf numFmtId="0" fontId="26" fillId="3" borderId="0" xfId="0" applyFont="1" applyFill="1" applyBorder="1" applyAlignment="1">
      <alignment horizontal="left" vertical="center"/>
    </xf>
    <xf numFmtId="0" fontId="26" fillId="6" borderId="0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8" fontId="27" fillId="6" borderId="0" xfId="0" applyNumberFormat="1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6" borderId="0" xfId="0" applyFont="1" applyFill="1" applyBorder="1" applyAlignment="1">
      <alignment vertical="center"/>
    </xf>
    <xf numFmtId="0" fontId="26" fillId="6" borderId="0" xfId="0" applyNumberFormat="1" applyFont="1" applyFill="1" applyBorder="1" applyAlignment="1">
      <alignment horizontal="center" vertical="center"/>
    </xf>
    <xf numFmtId="8" fontId="26" fillId="6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65" fontId="26" fillId="5" borderId="0" xfId="1" applyNumberFormat="1" applyFont="1" applyFill="1" applyBorder="1" applyAlignment="1">
      <alignment horizontal="center" vertical="center"/>
    </xf>
    <xf numFmtId="0" fontId="26" fillId="5" borderId="0" xfId="1" applyNumberFormat="1" applyFont="1" applyFill="1" applyBorder="1" applyAlignment="1">
      <alignment horizontal="center" vertical="center" wrapText="1"/>
    </xf>
    <xf numFmtId="165" fontId="27" fillId="5" borderId="0" xfId="1" applyNumberFormat="1" applyFont="1" applyFill="1" applyBorder="1" applyAlignment="1">
      <alignment horizontal="center" vertical="center"/>
    </xf>
    <xf numFmtId="0" fontId="28" fillId="5" borderId="0" xfId="1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/>
    </xf>
    <xf numFmtId="0" fontId="26" fillId="3" borderId="0" xfId="0" applyFont="1" applyFill="1" applyAlignment="1">
      <alignment vertical="center"/>
    </xf>
    <xf numFmtId="165" fontId="26" fillId="3" borderId="0" xfId="1" applyNumberFormat="1" applyFont="1" applyFill="1" applyBorder="1" applyAlignment="1">
      <alignment horizontal="center" vertical="center"/>
    </xf>
    <xf numFmtId="0" fontId="26" fillId="3" borderId="0" xfId="1" applyNumberFormat="1" applyFont="1" applyFill="1" applyBorder="1" applyAlignment="1">
      <alignment horizontal="center" vertical="center" wrapText="1"/>
    </xf>
    <xf numFmtId="165" fontId="27" fillId="3" borderId="0" xfId="1" applyNumberFormat="1" applyFont="1" applyFill="1" applyBorder="1" applyAlignment="1">
      <alignment horizontal="center" vertical="center"/>
    </xf>
    <xf numFmtId="0" fontId="26" fillId="5" borderId="0" xfId="0" applyFont="1" applyFill="1" applyAlignment="1">
      <alignment horizontal="left" vertical="center"/>
    </xf>
    <xf numFmtId="0" fontId="26" fillId="5" borderId="0" xfId="0" applyFont="1" applyFill="1" applyAlignment="1">
      <alignment vertical="center"/>
    </xf>
    <xf numFmtId="0" fontId="28" fillId="5" borderId="0" xfId="0" applyFont="1" applyFill="1" applyAlignment="1">
      <alignment horizontal="left" vertical="center" wrapText="1"/>
    </xf>
    <xf numFmtId="0" fontId="28" fillId="5" borderId="0" xfId="1" applyNumberFormat="1" applyFont="1" applyFill="1" applyAlignment="1">
      <alignment horizontal="center" vertical="center" wrapText="1"/>
    </xf>
    <xf numFmtId="0" fontId="28" fillId="5" borderId="0" xfId="0" applyFont="1" applyFill="1" applyBorder="1" applyAlignment="1">
      <alignment horizontal="left" vertical="center"/>
    </xf>
    <xf numFmtId="0" fontId="30" fillId="5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28" fillId="0" borderId="6" xfId="0" applyFont="1" applyBorder="1" applyAlignment="1">
      <alignment vertical="center"/>
    </xf>
    <xf numFmtId="0" fontId="28" fillId="0" borderId="6" xfId="1" applyNumberFormat="1" applyFont="1" applyFill="1" applyBorder="1" applyAlignment="1">
      <alignment horizontal="center" vertical="center" wrapText="1"/>
    </xf>
    <xf numFmtId="165" fontId="27" fillId="0" borderId="6" xfId="1" applyNumberFormat="1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left" vertical="center" wrapText="1"/>
    </xf>
    <xf numFmtId="0" fontId="28" fillId="4" borderId="3" xfId="0" applyFont="1" applyFill="1" applyBorder="1" applyAlignment="1">
      <alignment horizontal="center" vertical="center" wrapText="1"/>
    </xf>
    <xf numFmtId="165" fontId="31" fillId="4" borderId="3" xfId="0" applyNumberFormat="1" applyFont="1" applyFill="1" applyBorder="1" applyAlignment="1">
      <alignment horizontal="center" vertical="center" wrapText="1"/>
    </xf>
    <xf numFmtId="165" fontId="28" fillId="4" borderId="3" xfId="0" applyNumberFormat="1" applyFont="1" applyFill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left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34" fillId="3" borderId="5" xfId="0" applyNumberFormat="1" applyFont="1" applyFill="1" applyBorder="1" applyAlignment="1">
      <alignment horizontal="left" vertical="center" wrapText="1"/>
    </xf>
    <xf numFmtId="0" fontId="34" fillId="3" borderId="0" xfId="1" applyNumberFormat="1" applyFont="1" applyFill="1" applyBorder="1" applyAlignment="1">
      <alignment horizontal="left" vertical="center" wrapText="1"/>
    </xf>
    <xf numFmtId="0" fontId="33" fillId="3" borderId="4" xfId="1" applyNumberFormat="1" applyFont="1" applyFill="1" applyBorder="1" applyAlignment="1">
      <alignment horizontal="center" vertical="center" wrapText="1"/>
    </xf>
    <xf numFmtId="0" fontId="35" fillId="0" borderId="6" xfId="0" applyFont="1" applyBorder="1" applyAlignment="1">
      <alignment vertical="center"/>
    </xf>
    <xf numFmtId="0" fontId="35" fillId="0" borderId="6" xfId="0" applyFont="1" applyFill="1" applyBorder="1" applyAlignment="1">
      <alignment horizontal="left" vertical="center"/>
    </xf>
    <xf numFmtId="0" fontId="35" fillId="3" borderId="6" xfId="0" applyFont="1" applyFill="1" applyBorder="1" applyAlignment="1">
      <alignment horizontal="left" vertical="center" wrapText="1"/>
    </xf>
    <xf numFmtId="0" fontId="36" fillId="3" borderId="6" xfId="0" applyNumberFormat="1" applyFont="1" applyFill="1" applyBorder="1" applyAlignment="1">
      <alignment horizontal="center" vertical="center"/>
    </xf>
    <xf numFmtId="49" fontId="11" fillId="3" borderId="0" xfId="5" applyNumberFormat="1" applyFont="1" applyFill="1" applyBorder="1" applyAlignment="1">
      <alignment horizontal="left" vertical="center" wrapText="1"/>
    </xf>
    <xf numFmtId="0" fontId="10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0" fontId="26" fillId="8" borderId="0" xfId="0" applyFont="1" applyFill="1" applyBorder="1" applyAlignment="1">
      <alignment horizontal="left" vertical="center"/>
    </xf>
    <xf numFmtId="0" fontId="26" fillId="8" borderId="0" xfId="0" applyFont="1" applyFill="1" applyBorder="1" applyAlignment="1">
      <alignment horizontal="center" vertical="center"/>
    </xf>
    <xf numFmtId="0" fontId="26" fillId="8" borderId="0" xfId="0" applyNumberFormat="1" applyFont="1" applyFill="1" applyBorder="1" applyAlignment="1">
      <alignment horizontal="center" vertical="center"/>
    </xf>
    <xf numFmtId="8" fontId="27" fillId="8" borderId="0" xfId="0" applyNumberFormat="1" applyFont="1" applyFill="1" applyBorder="1" applyAlignment="1">
      <alignment horizontal="center" vertical="center"/>
    </xf>
    <xf numFmtId="0" fontId="28" fillId="8" borderId="0" xfId="0" applyFont="1" applyFill="1" applyAlignment="1">
      <alignment horizontal="left" vertical="center" wrapText="1"/>
    </xf>
    <xf numFmtId="8" fontId="26" fillId="5" borderId="0" xfId="0" applyNumberFormat="1" applyFont="1" applyFill="1" applyBorder="1" applyAlignment="1">
      <alignment horizontal="center" vertical="center"/>
    </xf>
    <xf numFmtId="0" fontId="26" fillId="5" borderId="0" xfId="0" applyFont="1" applyFill="1" applyAlignment="1">
      <alignment horizontal="left" vertical="center" wrapText="1"/>
    </xf>
    <xf numFmtId="0" fontId="34" fillId="9" borderId="4" xfId="1" applyNumberFormat="1" applyFont="1" applyFill="1" applyBorder="1" applyAlignment="1">
      <alignment horizontal="left" vertical="center" wrapText="1"/>
    </xf>
    <xf numFmtId="0" fontId="21" fillId="0" borderId="0" xfId="3" applyFont="1" applyBorder="1" applyAlignment="1">
      <alignment horizontal="right" vertical="center"/>
    </xf>
    <xf numFmtId="0" fontId="15" fillId="0" borderId="0" xfId="3" applyFont="1" applyBorder="1" applyAlignment="1">
      <alignment horizontal="right" vertical="center"/>
    </xf>
    <xf numFmtId="0" fontId="10" fillId="0" borderId="0" xfId="0" applyFont="1" applyBorder="1"/>
    <xf numFmtId="164" fontId="11" fillId="0" borderId="0" xfId="5" applyFont="1" applyFill="1" applyBorder="1" applyAlignment="1">
      <alignment horizontal="center" vertical="top" wrapText="1"/>
    </xf>
    <xf numFmtId="0" fontId="20" fillId="0" borderId="0" xfId="2" applyFont="1" applyAlignment="1">
      <alignment horizontal="center"/>
    </xf>
    <xf numFmtId="0" fontId="14" fillId="7" borderId="0" xfId="4" applyFont="1" applyFill="1" applyAlignment="1">
      <alignment horizontal="center" vertical="center"/>
    </xf>
  </cellXfs>
  <cellStyles count="7">
    <cellStyle name="Currency" xfId="1" builtinId="4"/>
    <cellStyle name="Currency 2" xfId="6" xr:uid="{00000000-0005-0000-0000-000001000000}"/>
    <cellStyle name="Explanatory Text" xfId="4" builtinId="53"/>
    <cellStyle name="Heading 2" xfId="3" builtinId="17"/>
    <cellStyle name="Normal" xfId="0" builtinId="0"/>
    <cellStyle name="Phone" xfId="5" xr:uid="{00000000-0005-0000-0000-000005000000}"/>
    <cellStyle name="Title" xfId="2" builtinId="15"/>
  </cellStyles>
  <dxfs count="20">
    <dxf>
      <font>
        <strike val="0"/>
        <outline val="0"/>
        <shadow val="0"/>
        <u val="none"/>
        <vertAlign val="baseline"/>
        <sz val="11"/>
        <color theme="2" tint="-0.749992370372631"/>
        <name val="Yantramanav"/>
        <scheme val="none"/>
      </font>
      <numFmt numFmtId="0" formatCode="General"/>
      <fill>
        <patternFill>
          <fgColor indexed="64"/>
          <bgColor theme="0"/>
        </patternFill>
      </fill>
      <alignment horizont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Yantramanav"/>
        <scheme val="none"/>
      </font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Yantramanav"/>
        <scheme val="none"/>
      </font>
      <numFmt numFmtId="165" formatCode="&quot;£&quot;#,##0.0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antramanav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Yantramanav"/>
        <scheme val="none"/>
      </font>
      <numFmt numFmtId="165" formatCode="&quot;£&quot;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Yantramanav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Yantramanav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Yantramanav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Yantramanav"/>
        <scheme val="none"/>
      </font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Yantramanav"/>
        <scheme val="none"/>
      </font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499984740745262"/>
        </top>
      </border>
    </dxf>
    <dxf>
      <font>
        <color theme="1" tint="0.24994659260841701"/>
      </font>
      <border>
        <left/>
        <right/>
        <top style="thin">
          <color theme="4"/>
        </top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/>
        <i val="0"/>
        <color theme="1" tint="0.24994659260841701"/>
      </font>
      <border>
        <left/>
        <right/>
        <top style="double">
          <color theme="4" tint="-0.499984740745262"/>
        </top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24994659260841701"/>
        </top>
        <bottom style="thin">
          <color theme="4" tint="-0.24994659260841701"/>
        </bottom>
      </border>
    </dxf>
  </dxfs>
  <tableStyles count="1" defaultTableStyle="TableStyleMedium2" defaultPivotStyle="PivotStyleLight16">
    <tableStyle name="Product Price List" pivot="0" count="9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secondRowStripe" dxfId="13"/>
      <tableStyleElement type="firstColumnStripe" dxfId="12"/>
      <tableStyleElement type="second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forms.office.com/Pages/ResponsePage.aspx?id=hnQspm_EzEKVxb7MzGqDn9Awy5S5MeROqnnrSxe37TdUNVQyNTZNSDVYSkMzNlgxQzI2U0lQVVoxNC4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353000</xdr:colOff>
      <xdr:row>123</xdr:row>
      <xdr:rowOff>19594</xdr:rowOff>
    </xdr:from>
    <xdr:to>
      <xdr:col>8</xdr:col>
      <xdr:colOff>15240</xdr:colOff>
      <xdr:row>129</xdr:row>
      <xdr:rowOff>365760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110CBE-5E7C-45A2-98E4-A5364A028804}"/>
            </a:ext>
          </a:extLst>
        </xdr:cNvPr>
        <xdr:cNvSpPr txBox="1"/>
      </xdr:nvSpPr>
      <xdr:spPr>
        <a:xfrm>
          <a:off x="353000" y="50921194"/>
          <a:ext cx="13469680" cy="26321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800" b="1" i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Ready To Order?</a:t>
          </a:r>
        </a:p>
        <a:p>
          <a:pPr algn="ctr"/>
          <a:r>
            <a:rPr lang="en-GB" sz="2800" b="0" i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Call: +44 (0) 115</a:t>
          </a:r>
          <a:r>
            <a:rPr lang="en-GB" sz="2800" b="0" i="0" baseline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 978 5494</a:t>
          </a:r>
        </a:p>
        <a:p>
          <a:pPr algn="ctr"/>
          <a:r>
            <a:rPr lang="en-GB" sz="2800" b="0" i="0" baseline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Email: sales@murphyandson.co.uk</a:t>
          </a:r>
        </a:p>
        <a:p>
          <a:pPr algn="ctr"/>
          <a:r>
            <a:rPr lang="en-GB" sz="360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New</a:t>
          </a:r>
          <a:r>
            <a:rPr lang="en-GB" sz="3600" baseline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 Customer? Set up an online account </a:t>
          </a:r>
          <a:r>
            <a:rPr lang="en-GB" sz="3600" u="sng" baseline="0">
              <a:solidFill>
                <a:srgbClr val="0070C0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here</a:t>
          </a:r>
          <a:endParaRPr lang="en-GB" sz="3600" b="0" i="0" u="sng">
            <a:solidFill>
              <a:srgbClr val="0070C0"/>
            </a:solidFill>
            <a:effectLst/>
            <a:latin typeface="Yantramanav" panose="02000000000000000000" pitchFamily="2" charset="0"/>
            <a:ea typeface="+mn-ea"/>
            <a:cs typeface="Yantramanav" panose="02000000000000000000" pitchFamily="2" charset="0"/>
          </a:endParaRPr>
        </a:p>
        <a:p>
          <a:pPr algn="l"/>
          <a:r>
            <a:rPr lang="en-GB" sz="2000">
              <a:latin typeface="Yantramanav" panose="02000000000000000000" pitchFamily="2" charset="0"/>
              <a:cs typeface="Yantramanav" panose="02000000000000000000" pitchFamily="2" charset="0"/>
            </a:rPr>
            <a:t>                                                                     </a:t>
          </a:r>
        </a:p>
      </xdr:txBody>
    </xdr:sp>
    <xdr:clientData/>
  </xdr:twoCellAnchor>
  <xdr:oneCellAnchor>
    <xdr:from>
      <xdr:col>2</xdr:col>
      <xdr:colOff>1003300</xdr:colOff>
      <xdr:row>19</xdr:row>
      <xdr:rowOff>101600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ACE97B0-EC38-4C87-8B36-B134E5986526}"/>
            </a:ext>
          </a:extLst>
        </xdr:cNvPr>
        <xdr:cNvSpPr txBox="1"/>
      </xdr:nvSpPr>
      <xdr:spPr>
        <a:xfrm>
          <a:off x="3403600" y="967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twoCellAnchor>
    <xdr:from>
      <xdr:col>1</xdr:col>
      <xdr:colOff>0</xdr:colOff>
      <xdr:row>18</xdr:row>
      <xdr:rowOff>12700</xdr:rowOff>
    </xdr:from>
    <xdr:to>
      <xdr:col>9</xdr:col>
      <xdr:colOff>0</xdr:colOff>
      <xdr:row>19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88AA259-DA33-4869-AB39-A56E7408CADD}"/>
            </a:ext>
          </a:extLst>
        </xdr:cNvPr>
        <xdr:cNvSpPr txBox="1"/>
      </xdr:nvSpPr>
      <xdr:spPr>
        <a:xfrm>
          <a:off x="365760" y="10574020"/>
          <a:ext cx="14813280" cy="87122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2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Items</a:t>
          </a:r>
          <a:r>
            <a:rPr lang="en-GB" sz="24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below in highlighted in </a:t>
          </a:r>
          <a:r>
            <a:rPr lang="en-GB" sz="2400" b="1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WHITE</a:t>
          </a:r>
          <a:r>
            <a:rPr lang="en-GB" sz="24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will need to be pre-ordered. *</a:t>
          </a:r>
          <a:r>
            <a:rPr lang="en-GB" sz="2400" b="1">
              <a:solidFill>
                <a:sysClr val="windowText" lastClr="000000"/>
              </a:solidFill>
              <a:effectLst/>
            </a:rPr>
            <a:t>Delivery</a:t>
          </a:r>
          <a:r>
            <a:rPr lang="en-GB" sz="2400" b="1" baseline="0">
              <a:solidFill>
                <a:sysClr val="windowText" lastClr="000000"/>
              </a:solidFill>
              <a:effectLst/>
            </a:rPr>
            <a:t> Charges to be confirmed at checkout (dependent on size of order and location</a:t>
          </a:r>
          <a:endParaRPr lang="en-GB" sz="2400" b="1">
            <a:solidFill>
              <a:sysClr val="windowText" lastClr="000000"/>
            </a:solidFill>
            <a:effectLst/>
          </a:endParaRPr>
        </a:p>
        <a:p>
          <a:endParaRPr lang="en-GB" sz="1100"/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10</xdr:col>
      <xdr:colOff>533400</xdr:colOff>
      <xdr:row>16</xdr:row>
      <xdr:rowOff>25400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1AE54F4-569A-4378-8223-2F922F055265}"/>
            </a:ext>
          </a:extLst>
        </xdr:cNvPr>
        <xdr:cNvSpPr txBox="1"/>
      </xdr:nvSpPr>
      <xdr:spPr>
        <a:xfrm>
          <a:off x="381000" y="3810000"/>
          <a:ext cx="15735300" cy="5664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800" b="1" i="0" u="none" strike="noStrike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        Billing Address:</a:t>
          </a:r>
          <a:r>
            <a:rPr lang="en-GB" sz="1800" b="1">
              <a:latin typeface="Yantramanav" panose="02000000000000000000" pitchFamily="2" charset="0"/>
              <a:cs typeface="Yantramanav" panose="02000000000000000000" pitchFamily="2" charset="0"/>
            </a:rPr>
            <a:t>                                                                                                 Shipping</a:t>
          </a:r>
          <a:r>
            <a:rPr lang="en-GB" sz="1800" b="1" i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 Address</a:t>
          </a:r>
          <a:r>
            <a:rPr lang="en-GB" sz="1800" b="1" i="0" baseline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 (If different from billing):</a:t>
          </a:r>
          <a:endParaRPr lang="en-GB" sz="1800" b="1">
            <a:effectLst/>
            <a:latin typeface="Yantramanav" panose="02000000000000000000" pitchFamily="2" charset="0"/>
            <a:cs typeface="Yantramanav" panose="02000000000000000000" pitchFamily="2" charset="0"/>
          </a:endParaRPr>
        </a:p>
        <a:p>
          <a:pPr algn="l"/>
          <a:endParaRPr lang="en-GB" sz="1400" b="0" i="0" u="none" strike="noStrike">
            <a:solidFill>
              <a:schemeClr val="dk1"/>
            </a:solidFill>
            <a:effectLst/>
            <a:latin typeface="Yantramanav" panose="02000000000000000000" pitchFamily="2" charset="0"/>
            <a:ea typeface="+mn-ea"/>
            <a:cs typeface="Yantramanav" panose="02000000000000000000" pitchFamily="2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800" b="1" i="0" u="none" strike="noStrike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        Name</a:t>
          </a:r>
          <a:r>
            <a:rPr lang="en-GB" sz="1400">
              <a:latin typeface="Yantramanav" panose="02000000000000000000" pitchFamily="2" charset="0"/>
              <a:cs typeface="Yantramanav" panose="02000000000000000000" pitchFamily="2" charset="0"/>
            </a:rPr>
            <a:t> </a:t>
          </a:r>
          <a:r>
            <a:rPr lang="en-GB" sz="1400" b="0" i="0" u="none" strike="noStrike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..............................................................................................................................</a:t>
          </a:r>
          <a:r>
            <a:rPr lang="en-GB" sz="1400" u="none">
              <a:latin typeface="Yantramanav" panose="02000000000000000000" pitchFamily="2" charset="0"/>
              <a:cs typeface="Yantramanav" panose="02000000000000000000" pitchFamily="2" charset="0"/>
            </a:rPr>
            <a:t> </a:t>
          </a:r>
          <a:r>
            <a:rPr lang="en-GB" sz="1400" u="none" baseline="0">
              <a:latin typeface="Yantramanav" panose="02000000000000000000" pitchFamily="2" charset="0"/>
              <a:cs typeface="Yantramanav" panose="02000000000000000000" pitchFamily="2" charset="0"/>
            </a:rPr>
            <a:t>                       </a:t>
          </a:r>
          <a:r>
            <a:rPr lang="en-GB" sz="1800" b="1" i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Name</a:t>
          </a:r>
          <a:r>
            <a:rPr lang="en-GB" sz="1800" b="1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 </a:t>
          </a:r>
          <a:r>
            <a:rPr lang="en-GB" sz="1400" b="0" i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................................................................................................................................</a:t>
          </a:r>
          <a:r>
            <a:rPr lang="en-GB" sz="140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 </a:t>
          </a:r>
          <a:r>
            <a:rPr lang="en-GB" sz="1400" u="sng" baseline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                                                                           </a:t>
          </a:r>
          <a:endParaRPr lang="en-GB" sz="1400">
            <a:effectLst/>
            <a:latin typeface="Yantramanav" panose="02000000000000000000" pitchFamily="2" charset="0"/>
            <a:cs typeface="Yantramanav" panose="02000000000000000000" pitchFamily="2" charset="0"/>
          </a:endParaRPr>
        </a:p>
        <a:p>
          <a:pPr algn="l"/>
          <a:r>
            <a:rPr lang="en-GB" sz="1400" u="sng" baseline="0">
              <a:latin typeface="Yantramanav" panose="02000000000000000000" pitchFamily="2" charset="0"/>
              <a:cs typeface="Yantramanav" panose="02000000000000000000" pitchFamily="2" charset="0"/>
            </a:rPr>
            <a:t>                                                                   </a:t>
          </a:r>
          <a:endParaRPr lang="en-GB" sz="1400" b="0" i="0" u="none" strike="noStrike">
            <a:solidFill>
              <a:schemeClr val="dk1"/>
            </a:solidFill>
            <a:effectLst/>
            <a:latin typeface="Yantramanav" panose="02000000000000000000" pitchFamily="2" charset="0"/>
            <a:ea typeface="+mn-ea"/>
            <a:cs typeface="Yantramanav" panose="02000000000000000000" pitchFamily="2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800" b="1" i="0" u="none" strike="noStrike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        Company</a:t>
          </a:r>
          <a:r>
            <a:rPr lang="en-GB" sz="1400" b="0" i="0" u="none" strike="noStrike" baseline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 </a:t>
          </a:r>
          <a:r>
            <a:rPr lang="en-GB" sz="1400" b="0" i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.......................................................................................................................</a:t>
          </a:r>
          <a:r>
            <a:rPr lang="en-GB" sz="140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 </a:t>
          </a:r>
          <a:r>
            <a:rPr lang="en-GB" sz="1400">
              <a:latin typeface="Yantramanav" panose="02000000000000000000" pitchFamily="2" charset="0"/>
              <a:cs typeface="Yantramanav" panose="02000000000000000000" pitchFamily="2" charset="0"/>
            </a:rPr>
            <a:t>                      </a:t>
          </a:r>
          <a:r>
            <a:rPr lang="en-GB" sz="1800" b="1" i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Company</a:t>
          </a:r>
          <a:r>
            <a:rPr lang="en-GB" sz="1400" b="0" i="0" baseline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 </a:t>
          </a:r>
          <a:r>
            <a:rPr lang="en-GB" sz="1400" b="0" i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.........................................................................................................................</a:t>
          </a:r>
          <a:r>
            <a:rPr lang="en-GB" sz="140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 </a:t>
          </a:r>
          <a:r>
            <a:rPr lang="en-GB" sz="1400" u="sng" baseline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 </a:t>
          </a:r>
          <a:r>
            <a:rPr lang="en-GB" sz="140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 </a:t>
          </a:r>
          <a:endParaRPr lang="en-GB" sz="1400">
            <a:effectLst/>
            <a:latin typeface="Yantramanav" panose="02000000000000000000" pitchFamily="2" charset="0"/>
            <a:cs typeface="Yantramanav" panose="02000000000000000000" pitchFamily="2" charset="0"/>
          </a:endParaRPr>
        </a:p>
        <a:p>
          <a:pPr algn="l"/>
          <a:endParaRPr lang="en-GB" sz="1400" b="0" i="0" u="none" strike="noStrike">
            <a:solidFill>
              <a:schemeClr val="dk1"/>
            </a:solidFill>
            <a:effectLst/>
            <a:latin typeface="Yantramanav" panose="02000000000000000000" pitchFamily="2" charset="0"/>
            <a:ea typeface="+mn-ea"/>
            <a:cs typeface="Yantramanav" panose="02000000000000000000" pitchFamily="2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800" b="1" i="0" u="none" strike="noStrike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        Address</a:t>
          </a:r>
          <a:r>
            <a:rPr lang="en-GB" sz="1400">
              <a:latin typeface="Yantramanav" panose="02000000000000000000" pitchFamily="2" charset="0"/>
              <a:cs typeface="Yantramanav" panose="02000000000000000000" pitchFamily="2" charset="0"/>
            </a:rPr>
            <a:t> </a:t>
          </a:r>
          <a:r>
            <a:rPr lang="en-GB" sz="1400" b="0" i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.........................................................................................................................         </a:t>
          </a:r>
          <a:r>
            <a:rPr lang="en-GB" sz="1400" b="0" i="0" baseline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               </a:t>
          </a:r>
          <a:r>
            <a:rPr lang="en-GB" sz="1800" b="1" i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Address</a:t>
          </a:r>
          <a:r>
            <a:rPr lang="en-GB" sz="140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 </a:t>
          </a:r>
          <a:r>
            <a:rPr lang="en-GB" sz="1400" b="0" i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.............................................................................................................................</a:t>
          </a:r>
          <a:endParaRPr lang="en-GB" sz="1400">
            <a:latin typeface="Yantramanav" panose="02000000000000000000" pitchFamily="2" charset="0"/>
            <a:cs typeface="Yantramanav" panose="02000000000000000000" pitchFamily="2" charset="0"/>
          </a:endParaRPr>
        </a:p>
        <a:p>
          <a:pPr algn="l"/>
          <a:endParaRPr lang="en-GB" sz="1400" b="0" i="0" u="none" strike="noStrike">
            <a:solidFill>
              <a:schemeClr val="dk1"/>
            </a:solidFill>
            <a:effectLst/>
            <a:latin typeface="Yantramanav" panose="02000000000000000000" pitchFamily="2" charset="0"/>
            <a:ea typeface="+mn-ea"/>
            <a:cs typeface="Yantramanav" panose="02000000000000000000" pitchFamily="2" charset="0"/>
          </a:endParaRPr>
        </a:p>
        <a:p>
          <a:pPr algn="l"/>
          <a:r>
            <a:rPr lang="en-GB" sz="1400" b="0" i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          ............................................................................................................................................         </a:t>
          </a:r>
          <a:r>
            <a:rPr lang="en-GB" sz="1400" b="0" i="0" baseline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               ...</a:t>
          </a:r>
          <a:r>
            <a:rPr lang="en-GB" sz="1400" b="0" i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............................................................................................................................................</a:t>
          </a:r>
          <a:endParaRPr lang="en-GB" sz="1400">
            <a:effectLst/>
            <a:latin typeface="Yantramanav" panose="02000000000000000000" pitchFamily="2" charset="0"/>
            <a:cs typeface="Yantramanav" panose="02000000000000000000" pitchFamily="2" charset="0"/>
          </a:endParaRPr>
        </a:p>
        <a:p>
          <a:pPr algn="l"/>
          <a:endParaRPr lang="en-GB" sz="1400" b="0" i="0" u="none" strike="noStrike">
            <a:solidFill>
              <a:schemeClr val="dk1"/>
            </a:solidFill>
            <a:effectLst/>
            <a:latin typeface="Yantramanav" panose="02000000000000000000" pitchFamily="2" charset="0"/>
            <a:ea typeface="+mn-ea"/>
            <a:cs typeface="Yantramanav" panose="02000000000000000000" pitchFamily="2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800" b="1" i="0" u="none" strike="noStrike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        Town</a:t>
          </a:r>
          <a:r>
            <a:rPr lang="en-GB" sz="1800" b="1">
              <a:latin typeface="Yantramanav" panose="02000000000000000000" pitchFamily="2" charset="0"/>
              <a:cs typeface="Yantramanav" panose="02000000000000000000" pitchFamily="2" charset="0"/>
            </a:rPr>
            <a:t> </a:t>
          </a:r>
          <a:r>
            <a:rPr lang="en-GB" sz="1400" b="0" i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..............................................................................................................................                         </a:t>
          </a:r>
          <a:r>
            <a:rPr lang="en-GB" sz="1800" b="1" i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Town</a:t>
          </a:r>
          <a:r>
            <a:rPr lang="en-GB" sz="1800" b="1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 </a:t>
          </a:r>
          <a:r>
            <a:rPr lang="en-GB" sz="1400" b="0" i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...................................................................................................................................</a:t>
          </a:r>
          <a:endParaRPr lang="en-GB" sz="1400">
            <a:effectLst/>
            <a:latin typeface="Yantramanav" panose="02000000000000000000" pitchFamily="2" charset="0"/>
            <a:cs typeface="Yantramanav" panose="02000000000000000000" pitchFamily="2" charset="0"/>
          </a:endParaRPr>
        </a:p>
        <a:p>
          <a:pPr algn="l"/>
          <a:r>
            <a:rPr lang="en-GB" sz="1800" b="1" i="0" u="none" strike="noStrike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 </a:t>
          </a:r>
          <a:r>
            <a:rPr lang="en-GB" sz="1800" b="1">
              <a:latin typeface="Yantramanav" panose="02000000000000000000" pitchFamily="2" charset="0"/>
              <a:cs typeface="Yantramanav" panose="02000000000000000000" pitchFamily="2" charset="0"/>
            </a:rPr>
            <a:t> </a:t>
          </a:r>
          <a:endParaRPr lang="en-GB" sz="1800" b="1" i="0" u="none" strike="noStrike">
            <a:solidFill>
              <a:schemeClr val="dk1"/>
            </a:solidFill>
            <a:effectLst/>
            <a:latin typeface="Yantramanav" panose="02000000000000000000" pitchFamily="2" charset="0"/>
            <a:ea typeface="+mn-ea"/>
            <a:cs typeface="Yantramanav" panose="02000000000000000000" pitchFamily="2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800" b="1" i="0" u="none" strike="noStrike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       County</a:t>
          </a:r>
          <a:r>
            <a:rPr lang="en-GB" sz="1800" b="1">
              <a:latin typeface="Yantramanav" panose="02000000000000000000" pitchFamily="2" charset="0"/>
              <a:cs typeface="Yantramanav" panose="02000000000000000000" pitchFamily="2" charset="0"/>
            </a:rPr>
            <a:t> </a:t>
          </a:r>
          <a:r>
            <a:rPr lang="en-GB" sz="1400" b="0" i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...........................................................................................................................                        </a:t>
          </a:r>
          <a:r>
            <a:rPr lang="en-GB" sz="1800" b="1" i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County</a:t>
          </a:r>
          <a:r>
            <a:rPr lang="en-GB" sz="1800" b="1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 </a:t>
          </a:r>
          <a:r>
            <a:rPr lang="en-GB" sz="1400" b="0" i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...............................................................................................................................</a:t>
          </a:r>
          <a:endParaRPr lang="en-GB" sz="1400">
            <a:effectLst/>
            <a:latin typeface="Yantramanav" panose="02000000000000000000" pitchFamily="2" charset="0"/>
            <a:cs typeface="Yantramanav" panose="02000000000000000000" pitchFamily="2" charset="0"/>
          </a:endParaRPr>
        </a:p>
        <a:p>
          <a:pPr algn="l"/>
          <a:r>
            <a:rPr lang="en-GB" sz="1400" b="0" i="0" u="none" strike="noStrike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 </a:t>
          </a:r>
          <a:r>
            <a:rPr lang="en-GB" sz="1400">
              <a:latin typeface="Yantramanav" panose="02000000000000000000" pitchFamily="2" charset="0"/>
              <a:cs typeface="Yantramanav" panose="02000000000000000000" pitchFamily="2" charset="0"/>
            </a:rPr>
            <a:t>   </a:t>
          </a:r>
          <a:endParaRPr lang="en-GB" sz="1400" b="0" i="0" u="none" strike="noStrike">
            <a:solidFill>
              <a:schemeClr val="dk1"/>
            </a:solidFill>
            <a:effectLst/>
            <a:latin typeface="Yantramanav" panose="02000000000000000000" pitchFamily="2" charset="0"/>
            <a:ea typeface="+mn-ea"/>
            <a:cs typeface="Yantramanav" panose="02000000000000000000" pitchFamily="2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800" b="1" i="0" u="none" strike="noStrike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       Postcode</a:t>
          </a:r>
          <a:r>
            <a:rPr lang="en-GB" sz="1800" b="1" i="0" u="none" strike="noStrike" baseline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 </a:t>
          </a:r>
          <a:r>
            <a:rPr lang="en-GB" sz="1400" b="0" i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.......................................................................................................................                       </a:t>
          </a:r>
          <a:r>
            <a:rPr lang="en-GB" sz="1800" b="1" i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Postcode</a:t>
          </a:r>
          <a:r>
            <a:rPr lang="en-GB" sz="1800" b="1" i="0" baseline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 </a:t>
          </a:r>
          <a:r>
            <a:rPr lang="en-GB" sz="1400" b="0" i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.........................................................................................................................</a:t>
          </a:r>
          <a:endParaRPr lang="en-GB" sz="1400">
            <a:latin typeface="Yantramanav" panose="02000000000000000000" pitchFamily="2" charset="0"/>
            <a:cs typeface="Yantramanav" panose="02000000000000000000" pitchFamily="2" charset="0"/>
          </a:endParaRPr>
        </a:p>
        <a:p>
          <a:pPr algn="l"/>
          <a:endParaRPr lang="en-GB" sz="1400" b="0" i="0" u="none" strike="noStrike">
            <a:solidFill>
              <a:schemeClr val="dk1"/>
            </a:solidFill>
            <a:effectLst/>
            <a:latin typeface="Yantramanav" panose="02000000000000000000" pitchFamily="2" charset="0"/>
            <a:ea typeface="+mn-ea"/>
            <a:cs typeface="Yantramanav" panose="02000000000000000000" pitchFamily="2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800" b="1" i="0" u="none" strike="noStrike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       Phone</a:t>
          </a:r>
          <a:r>
            <a:rPr lang="en-GB" sz="1800" b="1">
              <a:latin typeface="Yantramanav" panose="02000000000000000000" pitchFamily="2" charset="0"/>
              <a:cs typeface="Yantramanav" panose="02000000000000000000" pitchFamily="2" charset="0"/>
            </a:rPr>
            <a:t> </a:t>
          </a:r>
          <a:r>
            <a:rPr lang="en-GB" sz="1400" b="0" i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............................................................................................................................</a:t>
          </a:r>
          <a:r>
            <a:rPr lang="en-GB" sz="1400" b="0" i="0" u="none" strike="noStrike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                         </a:t>
          </a:r>
          <a:r>
            <a:rPr lang="en-GB" sz="1800" b="1" i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Phone</a:t>
          </a:r>
          <a:r>
            <a:rPr lang="en-GB" sz="140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 </a:t>
          </a:r>
          <a:r>
            <a:rPr lang="en-GB" sz="1400" b="0" i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............................................................................................................................... </a:t>
          </a:r>
          <a:endParaRPr lang="en-GB" sz="1400">
            <a:effectLst/>
            <a:latin typeface="Yantramanav" panose="02000000000000000000" pitchFamily="2" charset="0"/>
            <a:cs typeface="Yantramanav" panose="02000000000000000000" pitchFamily="2" charset="0"/>
          </a:endParaRPr>
        </a:p>
        <a:p>
          <a:pPr algn="l"/>
          <a:endParaRPr lang="en-GB" sz="1400" b="0" i="0" u="none" strike="noStrike">
            <a:solidFill>
              <a:schemeClr val="dk1"/>
            </a:solidFill>
            <a:effectLst/>
            <a:latin typeface="Yantramanav" panose="02000000000000000000" pitchFamily="2" charset="0"/>
            <a:ea typeface="+mn-ea"/>
            <a:cs typeface="Yantramanav" panose="02000000000000000000" pitchFamily="2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800" b="1" i="0" u="none" strike="noStrike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       Email</a:t>
          </a:r>
          <a:r>
            <a:rPr lang="en-GB" sz="1800" b="1">
              <a:latin typeface="Yantramanav" panose="02000000000000000000" pitchFamily="2" charset="0"/>
              <a:cs typeface="Yantramanav" panose="02000000000000000000" pitchFamily="2" charset="0"/>
            </a:rPr>
            <a:t> </a:t>
          </a:r>
          <a:r>
            <a:rPr lang="en-GB" sz="1400" b="0" i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..............................................................................................................................                         </a:t>
          </a:r>
          <a:r>
            <a:rPr lang="en-GB" sz="1800" b="1" i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Email</a:t>
          </a:r>
          <a:r>
            <a:rPr lang="en-GB" sz="1800" b="1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 </a:t>
          </a:r>
          <a:r>
            <a:rPr lang="en-GB" sz="1400" b="0" i="0">
              <a:solidFill>
                <a:schemeClr val="dk1"/>
              </a:solidFill>
              <a:effectLst/>
              <a:latin typeface="Yantramanav" panose="02000000000000000000" pitchFamily="2" charset="0"/>
              <a:ea typeface="+mn-ea"/>
              <a:cs typeface="Yantramanav" panose="02000000000000000000" pitchFamily="2" charset="0"/>
            </a:rPr>
            <a:t>................................................................................................................................</a:t>
          </a:r>
          <a:endParaRPr lang="en-GB" sz="1400">
            <a:effectLst/>
            <a:latin typeface="Yantramanav" panose="02000000000000000000" pitchFamily="2" charset="0"/>
            <a:cs typeface="Yantramanav" panose="02000000000000000000" pitchFamily="2" charset="0"/>
          </a:endParaRPr>
        </a:p>
        <a:p>
          <a:endParaRPr lang="en-GB"/>
        </a:p>
        <a:p>
          <a:endParaRPr lang="en-GB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609600</xdr:colOff>
      <xdr:row>0</xdr:row>
      <xdr:rowOff>365760</xdr:rowOff>
    </xdr:from>
    <xdr:to>
      <xdr:col>5</xdr:col>
      <xdr:colOff>1329942</xdr:colOff>
      <xdr:row>2</xdr:row>
      <xdr:rowOff>586740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D3050DD-C463-468E-B1AF-DC6E6736B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360" y="365760"/>
          <a:ext cx="11174982" cy="27051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ductPriceList" displayName="ProductPriceList" ref="B21:I131" totalsRowShown="0" headerRowDxfId="10" dataDxfId="8" headerRowBorderDxfId="9">
  <autoFilter ref="B21:I131" xr:uid="{00000000-0009-0000-0100-000001000000}"/>
  <tableColumns count="8">
    <tableColumn id="1" xr3:uid="{00000000-0010-0000-0000-000001000000}" name="PRODUCT CODE " dataDxfId="7"/>
    <tableColumn id="3" xr3:uid="{00000000-0010-0000-0000-000003000000}" name="DESCRIPTION" dataDxfId="6"/>
    <tableColumn id="8" xr3:uid="{80235C8E-3D0E-42F1-9B53-C50A7EA10810}" name="SUPPLIER" dataDxfId="5"/>
    <tableColumn id="4" xr3:uid="{00000000-0010-0000-0000-000004000000}" name="PRODUCT GROUP" dataDxfId="4" dataCellStyle="Currency"/>
    <tableColumn id="6" xr3:uid="{00000000-0010-0000-0000-000006000000}" name="PACK SIZE KG" dataDxfId="3" dataCellStyle="Currency"/>
    <tableColumn id="5" xr3:uid="{00000000-0010-0000-0000-000005000000}" name="PRICE" dataDxfId="2" dataCellStyle="Currency"/>
    <tableColumn id="2" xr3:uid="{00000000-0010-0000-0000-000002000000}" name="Column1" dataDxfId="1"/>
    <tableColumn id="7" xr3:uid="{00000000-0010-0000-0000-000007000000}" name="Order Quantity" dataDxfId="0">
      <calculatedColumnFormula>L22</calculatedColumnFormula>
    </tableColumn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2"/>
  <sheetViews>
    <sheetView tabSelected="1" topLeftCell="A72" zoomScale="50" zoomScaleNormal="50" workbookViewId="0">
      <selection activeCell="M88" sqref="M88"/>
    </sheetView>
  </sheetViews>
  <sheetFormatPr defaultColWidth="9.109375" defaultRowHeight="30" customHeight="1" x14ac:dyDescent="0.3"/>
  <cols>
    <col min="1" max="1" width="5.33203125" style="10" customWidth="1"/>
    <col min="2" max="2" width="32.109375" style="20" customWidth="1"/>
    <col min="3" max="3" width="62.44140625" style="20" customWidth="1"/>
    <col min="4" max="4" width="25.109375" style="20" customWidth="1"/>
    <col min="5" max="5" width="32.5546875" style="40" customWidth="1"/>
    <col min="6" max="6" width="21.6640625" style="41" customWidth="1"/>
    <col min="7" max="7" width="14.88671875" style="42" customWidth="1"/>
    <col min="8" max="8" width="9.33203125" style="10" customWidth="1"/>
    <col min="9" max="9" width="17.44140625" style="11" customWidth="1"/>
    <col min="10" max="10" width="9.109375" style="10" customWidth="1"/>
    <col min="11" max="11" width="19.44140625" style="12" bestFit="1" customWidth="1"/>
    <col min="12" max="12" width="9.109375" style="1" customWidth="1"/>
    <col min="13" max="13" width="9.109375" style="1"/>
    <col min="14" max="14" width="10" style="1" customWidth="1"/>
    <col min="15" max="16384" width="9.109375" style="1"/>
  </cols>
  <sheetData>
    <row r="1" spans="1:14" ht="91.5" customHeight="1" x14ac:dyDescent="0.35">
      <c r="B1" s="126"/>
      <c r="C1" s="139"/>
      <c r="D1" s="139"/>
      <c r="E1" s="139"/>
      <c r="F1" s="127"/>
      <c r="G1" s="127"/>
      <c r="H1" s="19"/>
      <c r="I1" s="128"/>
    </row>
    <row r="2" spans="1:14" ht="104.25" customHeight="1" x14ac:dyDescent="0.3">
      <c r="B2" s="140"/>
      <c r="C2" s="140"/>
      <c r="D2" s="140"/>
      <c r="E2" s="140"/>
      <c r="F2" s="140"/>
      <c r="G2" s="140"/>
      <c r="H2" s="19"/>
      <c r="I2" s="128"/>
    </row>
    <row r="3" spans="1:14" s="2" customFormat="1" ht="104.25" customHeight="1" x14ac:dyDescent="0.3">
      <c r="A3" s="10"/>
      <c r="B3" s="43"/>
      <c r="C3" s="43"/>
      <c r="D3" s="43"/>
      <c r="E3" s="43"/>
      <c r="F3" s="43"/>
      <c r="G3" s="43"/>
      <c r="H3" s="19"/>
      <c r="I3" s="128"/>
      <c r="J3" s="10"/>
      <c r="K3" s="12"/>
    </row>
    <row r="4" spans="1:14" s="2" customFormat="1" ht="37.5" customHeight="1" x14ac:dyDescent="0.3">
      <c r="A4" s="10"/>
      <c r="B4" s="13" t="s">
        <v>120</v>
      </c>
      <c r="C4" s="13"/>
      <c r="D4" s="13"/>
      <c r="E4" s="14" t="s">
        <v>121</v>
      </c>
      <c r="F4" s="15"/>
      <c r="G4" s="15"/>
      <c r="H4" s="10"/>
      <c r="I4" s="11"/>
      <c r="J4" s="10"/>
      <c r="K4" s="12"/>
    </row>
    <row r="5" spans="1:14" s="2" customFormat="1" ht="37.5" customHeight="1" thickBot="1" x14ac:dyDescent="0.35">
      <c r="A5" s="10"/>
      <c r="B5" s="16" t="s">
        <v>122</v>
      </c>
      <c r="C5" s="16"/>
      <c r="D5" s="13"/>
      <c r="E5" s="16" t="s">
        <v>122</v>
      </c>
      <c r="F5" s="17"/>
      <c r="G5" s="17"/>
      <c r="H5" s="17"/>
      <c r="I5" s="18"/>
      <c r="J5" s="10"/>
      <c r="K5" s="12"/>
    </row>
    <row r="6" spans="1:14" s="2" customFormat="1" ht="37.5" customHeight="1" thickBot="1" x14ac:dyDescent="0.35">
      <c r="A6" s="10"/>
      <c r="B6" s="16" t="s">
        <v>123</v>
      </c>
      <c r="C6" s="16"/>
      <c r="D6" s="13"/>
      <c r="E6" s="16" t="s">
        <v>123</v>
      </c>
      <c r="F6" s="17"/>
      <c r="G6" s="17"/>
      <c r="H6" s="17"/>
      <c r="I6" s="18"/>
      <c r="J6" s="10"/>
      <c r="K6" s="12"/>
    </row>
    <row r="7" spans="1:14" s="2" customFormat="1" ht="37.5" customHeight="1" thickBot="1" x14ac:dyDescent="0.35">
      <c r="A7" s="10"/>
      <c r="B7" s="16" t="s">
        <v>124</v>
      </c>
      <c r="C7" s="16"/>
      <c r="D7" s="13"/>
      <c r="E7" s="16" t="s">
        <v>124</v>
      </c>
      <c r="F7" s="17"/>
      <c r="G7" s="17"/>
      <c r="H7" s="17"/>
      <c r="I7" s="18"/>
      <c r="J7" s="10"/>
      <c r="K7" s="12"/>
    </row>
    <row r="8" spans="1:14" s="2" customFormat="1" ht="37.5" customHeight="1" thickBot="1" x14ac:dyDescent="0.35">
      <c r="A8" s="10"/>
      <c r="B8" s="16"/>
      <c r="C8" s="16"/>
      <c r="D8" s="13"/>
      <c r="E8" s="16"/>
      <c r="F8" s="17"/>
      <c r="G8" s="17"/>
      <c r="H8" s="17"/>
      <c r="I8" s="18"/>
      <c r="J8" s="10"/>
      <c r="K8" s="12"/>
    </row>
    <row r="9" spans="1:14" s="2" customFormat="1" ht="37.5" customHeight="1" thickBot="1" x14ac:dyDescent="0.35">
      <c r="A9" s="10"/>
      <c r="B9" s="16" t="s">
        <v>125</v>
      </c>
      <c r="C9" s="16"/>
      <c r="D9" s="13"/>
      <c r="E9" s="16" t="s">
        <v>125</v>
      </c>
      <c r="F9" s="17"/>
      <c r="G9" s="17"/>
      <c r="H9" s="17"/>
      <c r="I9" s="18"/>
      <c r="J9" s="10"/>
      <c r="K9" s="12"/>
    </row>
    <row r="10" spans="1:14" s="2" customFormat="1" ht="37.5" customHeight="1" thickBot="1" x14ac:dyDescent="0.35">
      <c r="A10" s="10"/>
      <c r="B10" s="16" t="s">
        <v>126</v>
      </c>
      <c r="C10" s="16"/>
      <c r="D10" s="13"/>
      <c r="E10" s="16" t="s">
        <v>126</v>
      </c>
      <c r="F10" s="17"/>
      <c r="G10" s="17"/>
      <c r="H10" s="17"/>
      <c r="I10" s="18"/>
      <c r="J10" s="10"/>
      <c r="K10" s="12"/>
      <c r="N10" s="4"/>
    </row>
    <row r="11" spans="1:14" s="2" customFormat="1" ht="37.5" customHeight="1" thickBot="1" x14ac:dyDescent="0.35">
      <c r="A11" s="10"/>
      <c r="B11" s="16" t="s">
        <v>127</v>
      </c>
      <c r="C11" s="16"/>
      <c r="D11" s="13"/>
      <c r="E11" s="16" t="s">
        <v>127</v>
      </c>
      <c r="F11" s="17"/>
      <c r="G11" s="17"/>
      <c r="H11" s="17"/>
      <c r="I11" s="18"/>
      <c r="J11" s="10"/>
      <c r="K11" s="12"/>
    </row>
    <row r="12" spans="1:14" s="2" customFormat="1" ht="37.5" customHeight="1" thickBot="1" x14ac:dyDescent="0.35">
      <c r="A12" s="10"/>
      <c r="B12" s="16"/>
      <c r="C12" s="16"/>
      <c r="D12" s="13"/>
      <c r="E12" s="16"/>
      <c r="F12" s="17"/>
      <c r="G12" s="17"/>
      <c r="H12" s="17"/>
      <c r="I12" s="18"/>
      <c r="J12" s="10"/>
      <c r="K12" s="12"/>
    </row>
    <row r="13" spans="1:14" s="2" customFormat="1" ht="37.5" customHeight="1" thickBot="1" x14ac:dyDescent="0.35">
      <c r="A13" s="10"/>
      <c r="B13" s="16" t="s">
        <v>128</v>
      </c>
      <c r="C13" s="16"/>
      <c r="D13" s="13"/>
      <c r="E13" s="16" t="s">
        <v>128</v>
      </c>
      <c r="F13" s="17"/>
      <c r="G13" s="17"/>
      <c r="H13" s="17"/>
      <c r="I13" s="18"/>
      <c r="J13" s="10"/>
      <c r="K13" s="12"/>
    </row>
    <row r="14" spans="1:14" s="2" customFormat="1" ht="37.5" customHeight="1" thickBot="1" x14ac:dyDescent="0.35">
      <c r="A14" s="10"/>
      <c r="B14" s="16" t="s">
        <v>129</v>
      </c>
      <c r="C14" s="16"/>
      <c r="D14" s="13"/>
      <c r="E14" s="16" t="s">
        <v>129</v>
      </c>
      <c r="F14" s="17"/>
      <c r="G14" s="17"/>
      <c r="H14" s="17"/>
      <c r="I14" s="18"/>
      <c r="J14" s="10"/>
      <c r="K14" s="12"/>
    </row>
    <row r="15" spans="1:14" s="2" customFormat="1" ht="23.25" customHeight="1" x14ac:dyDescent="0.3">
      <c r="A15" s="10"/>
      <c r="B15" s="15"/>
      <c r="C15" s="15"/>
      <c r="D15" s="15"/>
      <c r="E15" s="15"/>
      <c r="F15" s="15"/>
      <c r="G15" s="15"/>
      <c r="H15" s="10"/>
      <c r="I15" s="11"/>
      <c r="J15" s="10"/>
      <c r="K15" s="12"/>
    </row>
    <row r="16" spans="1:14" s="2" customFormat="1" ht="23.25" customHeight="1" x14ac:dyDescent="0.3">
      <c r="A16" s="10"/>
      <c r="B16" s="19"/>
      <c r="C16" s="15"/>
      <c r="D16" s="15"/>
      <c r="E16" s="15"/>
      <c r="F16" s="15"/>
      <c r="G16" s="15"/>
      <c r="H16" s="10"/>
      <c r="I16" s="11"/>
      <c r="J16" s="10"/>
      <c r="K16" s="12"/>
    </row>
    <row r="17" spans="1:13" ht="61.2" customHeight="1" x14ac:dyDescent="1.5">
      <c r="B17" s="141" t="s">
        <v>182</v>
      </c>
      <c r="C17" s="141"/>
      <c r="D17" s="141"/>
      <c r="E17" s="141"/>
      <c r="F17" s="141"/>
      <c r="G17" s="141"/>
    </row>
    <row r="18" spans="1:13" ht="15" customHeight="1" x14ac:dyDescent="0.3">
      <c r="B18" s="142"/>
      <c r="C18" s="142"/>
      <c r="D18" s="142"/>
      <c r="E18" s="142"/>
      <c r="F18" s="142"/>
      <c r="G18" s="142"/>
      <c r="H18" s="44"/>
      <c r="I18" s="45"/>
    </row>
    <row r="19" spans="1:13" ht="69.599999999999994" customHeight="1" x14ac:dyDescent="0.3"/>
    <row r="20" spans="1:13" ht="24.6" customHeight="1" x14ac:dyDescent="0.3">
      <c r="B20" s="137" t="s">
        <v>218</v>
      </c>
      <c r="C20" s="138"/>
      <c r="D20" s="138"/>
      <c r="E20" s="138"/>
      <c r="F20" s="138"/>
      <c r="G20" s="138"/>
    </row>
    <row r="21" spans="1:13" ht="45.6" x14ac:dyDescent="0.3">
      <c r="B21" s="113" t="s">
        <v>0</v>
      </c>
      <c r="C21" s="114" t="s">
        <v>1</v>
      </c>
      <c r="D21" s="114" t="s">
        <v>183</v>
      </c>
      <c r="E21" s="115" t="s">
        <v>2</v>
      </c>
      <c r="F21" s="116" t="s">
        <v>4</v>
      </c>
      <c r="G21" s="116" t="s">
        <v>3</v>
      </c>
      <c r="H21" s="117" t="s">
        <v>73</v>
      </c>
      <c r="I21" s="118" t="s">
        <v>133</v>
      </c>
    </row>
    <row r="22" spans="1:13" ht="30" customHeight="1" x14ac:dyDescent="0.3">
      <c r="B22" s="129" t="s">
        <v>98</v>
      </c>
      <c r="C22" s="129" t="s">
        <v>211</v>
      </c>
      <c r="D22" s="129" t="s">
        <v>174</v>
      </c>
      <c r="E22" s="130" t="s">
        <v>50</v>
      </c>
      <c r="F22" s="131">
        <v>1</v>
      </c>
      <c r="G22" s="132">
        <v>62.2</v>
      </c>
      <c r="H22" s="133"/>
      <c r="I22" s="112"/>
      <c r="K22" s="22">
        <f>ProductPriceList[[#This Row],[Order Quantity]]*ProductPriceList[[#This Row],[PRICE]]</f>
        <v>0</v>
      </c>
      <c r="M22" s="8"/>
    </row>
    <row r="23" spans="1:13" ht="30" customHeight="1" x14ac:dyDescent="0.3">
      <c r="B23" s="129" t="s">
        <v>99</v>
      </c>
      <c r="C23" s="129" t="s">
        <v>212</v>
      </c>
      <c r="D23" s="129" t="s">
        <v>174</v>
      </c>
      <c r="E23" s="130" t="s">
        <v>50</v>
      </c>
      <c r="F23" s="131">
        <v>3</v>
      </c>
      <c r="G23" s="132">
        <v>74.63</v>
      </c>
      <c r="H23" s="133"/>
      <c r="I23" s="21"/>
      <c r="K23" s="22">
        <f>ProductPriceList[[#This Row],[Order Quantity]]*ProductPriceList[[#This Row],[PRICE]]</f>
        <v>0</v>
      </c>
      <c r="M23" s="8"/>
    </row>
    <row r="24" spans="1:13" s="2" customFormat="1" ht="30" customHeight="1" x14ac:dyDescent="0.3">
      <c r="A24" s="10"/>
      <c r="B24" s="59"/>
      <c r="C24" s="59"/>
      <c r="D24" s="59"/>
      <c r="E24" s="64"/>
      <c r="F24" s="65"/>
      <c r="G24" s="66"/>
      <c r="H24" s="63"/>
      <c r="I24" s="24"/>
      <c r="J24" s="10"/>
      <c r="K24" s="22"/>
      <c r="M24" s="8"/>
    </row>
    <row r="25" spans="1:13" ht="30" customHeight="1" x14ac:dyDescent="0.3">
      <c r="B25" s="67" t="s">
        <v>5</v>
      </c>
      <c r="C25" s="67" t="s">
        <v>175</v>
      </c>
      <c r="D25" s="67" t="s">
        <v>174</v>
      </c>
      <c r="E25" s="68" t="s">
        <v>48</v>
      </c>
      <c r="F25" s="69">
        <v>0.5</v>
      </c>
      <c r="G25" s="70">
        <v>15.1</v>
      </c>
      <c r="H25" s="71"/>
      <c r="I25" s="21"/>
      <c r="K25" s="22">
        <f>ProductPriceList[[#This Row],[Order Quantity]]*ProductPriceList[[#This Row],[PRICE]]</f>
        <v>0</v>
      </c>
      <c r="M25" s="8"/>
    </row>
    <row r="26" spans="1:13" ht="30" customHeight="1" x14ac:dyDescent="0.3">
      <c r="B26" s="72" t="s">
        <v>100</v>
      </c>
      <c r="C26" s="73" t="s">
        <v>213</v>
      </c>
      <c r="D26" s="73" t="s">
        <v>174</v>
      </c>
      <c r="E26" s="74" t="s">
        <v>48</v>
      </c>
      <c r="F26" s="75">
        <v>0.5</v>
      </c>
      <c r="G26" s="76">
        <v>29</v>
      </c>
      <c r="H26" s="77"/>
      <c r="I26" s="21"/>
      <c r="K26" s="22">
        <f>ProductPriceList[[#This Row],[Order Quantity]]*ProductPriceList[[#This Row],[PRICE]]</f>
        <v>0</v>
      </c>
      <c r="M26" s="8"/>
    </row>
    <row r="27" spans="1:13" ht="30" customHeight="1" x14ac:dyDescent="0.3">
      <c r="B27" s="67" t="s">
        <v>6</v>
      </c>
      <c r="C27" s="67" t="s">
        <v>34</v>
      </c>
      <c r="D27" s="67" t="s">
        <v>174</v>
      </c>
      <c r="E27" s="68" t="s">
        <v>48</v>
      </c>
      <c r="F27" s="69">
        <v>0.5</v>
      </c>
      <c r="G27" s="70">
        <v>21.8</v>
      </c>
      <c r="H27" s="71"/>
      <c r="I27" s="21"/>
      <c r="K27" s="22">
        <f>ProductPriceList[[#This Row],[Order Quantity]]*ProductPriceList[[#This Row],[PRICE]]</f>
        <v>0</v>
      </c>
      <c r="M27" s="8"/>
    </row>
    <row r="28" spans="1:13" ht="30" customHeight="1" x14ac:dyDescent="0.3">
      <c r="B28" s="67" t="s">
        <v>8</v>
      </c>
      <c r="C28" s="67" t="s">
        <v>33</v>
      </c>
      <c r="D28" s="67" t="s">
        <v>174</v>
      </c>
      <c r="E28" s="68" t="s">
        <v>48</v>
      </c>
      <c r="F28" s="69">
        <v>0.5</v>
      </c>
      <c r="G28" s="70">
        <v>19.649999999999999</v>
      </c>
      <c r="H28" s="71"/>
      <c r="I28" s="21"/>
      <c r="K28" s="22">
        <f>ProductPriceList[[#This Row],[Order Quantity]]*ProductPriceList[[#This Row],[PRICE]]</f>
        <v>0</v>
      </c>
      <c r="M28" s="8"/>
    </row>
    <row r="29" spans="1:13" ht="30" customHeight="1" x14ac:dyDescent="0.3">
      <c r="B29" s="67" t="s">
        <v>9</v>
      </c>
      <c r="C29" s="67" t="s">
        <v>32</v>
      </c>
      <c r="D29" s="67" t="s">
        <v>174</v>
      </c>
      <c r="E29" s="68" t="s">
        <v>48</v>
      </c>
      <c r="F29" s="69">
        <v>0.5</v>
      </c>
      <c r="G29" s="70">
        <v>20.95</v>
      </c>
      <c r="H29" s="71"/>
      <c r="I29" s="21"/>
      <c r="K29" s="22">
        <f>ProductPriceList[[#This Row],[Order Quantity]]*ProductPriceList[[#This Row],[PRICE]]</f>
        <v>0</v>
      </c>
      <c r="M29" s="8"/>
    </row>
    <row r="30" spans="1:13" ht="30" customHeight="1" x14ac:dyDescent="0.3">
      <c r="B30" s="67" t="s">
        <v>10</v>
      </c>
      <c r="C30" s="67" t="s">
        <v>31</v>
      </c>
      <c r="D30" s="67" t="s">
        <v>174</v>
      </c>
      <c r="E30" s="68" t="s">
        <v>48</v>
      </c>
      <c r="F30" s="69">
        <v>0.5</v>
      </c>
      <c r="G30" s="70">
        <v>18.350000000000001</v>
      </c>
      <c r="H30" s="71"/>
      <c r="I30" s="21"/>
      <c r="K30" s="22">
        <f>ProductPriceList[[#This Row],[Order Quantity]]*ProductPriceList[[#This Row],[PRICE]]</f>
        <v>0</v>
      </c>
      <c r="M30" s="8"/>
    </row>
    <row r="31" spans="1:13" ht="30" customHeight="1" x14ac:dyDescent="0.3">
      <c r="B31" s="67" t="s">
        <v>101</v>
      </c>
      <c r="C31" s="85" t="s">
        <v>30</v>
      </c>
      <c r="D31" s="85" t="s">
        <v>174</v>
      </c>
      <c r="E31" s="68" t="s">
        <v>48</v>
      </c>
      <c r="F31" s="69">
        <v>0.5</v>
      </c>
      <c r="G31" s="70">
        <v>20.95</v>
      </c>
      <c r="H31" s="101"/>
      <c r="I31" s="21"/>
      <c r="K31" s="22">
        <f>ProductPriceList[[#This Row],[Order Quantity]]*ProductPriceList[[#This Row],[PRICE]]</f>
        <v>0</v>
      </c>
      <c r="M31" s="8"/>
    </row>
    <row r="32" spans="1:13" ht="30" customHeight="1" x14ac:dyDescent="0.3">
      <c r="B32" s="67" t="s">
        <v>20</v>
      </c>
      <c r="C32" s="67" t="s">
        <v>36</v>
      </c>
      <c r="D32" s="67" t="s">
        <v>174</v>
      </c>
      <c r="E32" s="68" t="s">
        <v>48</v>
      </c>
      <c r="F32" s="69">
        <v>0.5</v>
      </c>
      <c r="G32" s="70">
        <v>30.9</v>
      </c>
      <c r="H32" s="101"/>
      <c r="I32" s="21"/>
      <c r="K32" s="22">
        <f>ProductPriceList[[#This Row],[Order Quantity]]*ProductPriceList[[#This Row],[PRICE]]</f>
        <v>0</v>
      </c>
      <c r="M32" s="8"/>
    </row>
    <row r="33" spans="1:16" ht="30" customHeight="1" x14ac:dyDescent="0.3">
      <c r="B33" s="59" t="s">
        <v>20</v>
      </c>
      <c r="C33" s="59" t="s">
        <v>35</v>
      </c>
      <c r="D33" s="59" t="s">
        <v>174</v>
      </c>
      <c r="E33" s="60" t="s">
        <v>48</v>
      </c>
      <c r="F33" s="61">
        <v>0.5</v>
      </c>
      <c r="G33" s="62">
        <v>30.1</v>
      </c>
      <c r="H33" s="63"/>
      <c r="I33" s="21"/>
      <c r="K33" s="22">
        <f>ProductPriceList[[#This Row],[Order Quantity]]*ProductPriceList[[#This Row],[PRICE]]</f>
        <v>0</v>
      </c>
      <c r="M33" s="8"/>
    </row>
    <row r="34" spans="1:16" ht="30" customHeight="1" x14ac:dyDescent="0.3">
      <c r="B34" s="67" t="s">
        <v>11</v>
      </c>
      <c r="C34" s="67" t="s">
        <v>37</v>
      </c>
      <c r="D34" s="67" t="s">
        <v>174</v>
      </c>
      <c r="E34" s="68" t="s">
        <v>48</v>
      </c>
      <c r="F34" s="69">
        <v>0.5</v>
      </c>
      <c r="G34" s="70">
        <v>21.8</v>
      </c>
      <c r="H34" s="101"/>
      <c r="I34" s="21"/>
      <c r="K34" s="22">
        <f>ProductPriceList[[#This Row],[Order Quantity]]*ProductPriceList[[#This Row],[PRICE]]</f>
        <v>0</v>
      </c>
      <c r="M34" s="8"/>
    </row>
    <row r="35" spans="1:16" ht="30" customHeight="1" x14ac:dyDescent="0.3">
      <c r="B35" s="59" t="s">
        <v>7</v>
      </c>
      <c r="C35" s="78" t="s">
        <v>40</v>
      </c>
      <c r="D35" s="78" t="s">
        <v>174</v>
      </c>
      <c r="E35" s="60" t="s">
        <v>48</v>
      </c>
      <c r="F35" s="61">
        <v>0.5</v>
      </c>
      <c r="G35" s="62">
        <v>15.1</v>
      </c>
      <c r="H35" s="63"/>
      <c r="I35" s="21"/>
      <c r="K35" s="22">
        <f>ProductPriceList[[#This Row],[Order Quantity]]*ProductPriceList[[#This Row],[PRICE]]</f>
        <v>0</v>
      </c>
      <c r="M35" s="8"/>
    </row>
    <row r="36" spans="1:16" ht="30" customHeight="1" x14ac:dyDescent="0.3">
      <c r="B36" s="67" t="s">
        <v>21</v>
      </c>
      <c r="C36" s="85" t="s">
        <v>41</v>
      </c>
      <c r="D36" s="85" t="s">
        <v>174</v>
      </c>
      <c r="E36" s="68" t="s">
        <v>48</v>
      </c>
      <c r="F36" s="69">
        <v>0.5</v>
      </c>
      <c r="G36" s="70">
        <v>21.5</v>
      </c>
      <c r="H36" s="101"/>
      <c r="I36" s="21"/>
      <c r="K36" s="22">
        <f>ProductPriceList[[#This Row],[Order Quantity]]*ProductPriceList[[#This Row],[PRICE]]</f>
        <v>0</v>
      </c>
      <c r="M36" s="8"/>
    </row>
    <row r="37" spans="1:16" ht="30" customHeight="1" x14ac:dyDescent="0.3">
      <c r="B37" s="59" t="s">
        <v>12</v>
      </c>
      <c r="C37" s="79" t="s">
        <v>39</v>
      </c>
      <c r="D37" s="79" t="s">
        <v>174</v>
      </c>
      <c r="E37" s="60" t="s">
        <v>48</v>
      </c>
      <c r="F37" s="61">
        <v>0.5</v>
      </c>
      <c r="G37" s="62">
        <v>19.649999999999999</v>
      </c>
      <c r="H37" s="63"/>
      <c r="I37" s="21"/>
      <c r="K37" s="22">
        <f>ProductPriceList[[#This Row],[Order Quantity]]*ProductPriceList[[#This Row],[PRICE]]</f>
        <v>0</v>
      </c>
      <c r="M37" s="8"/>
    </row>
    <row r="38" spans="1:16" ht="30" customHeight="1" x14ac:dyDescent="0.3">
      <c r="B38" s="67" t="s">
        <v>13</v>
      </c>
      <c r="C38" s="100" t="s">
        <v>42</v>
      </c>
      <c r="D38" s="100" t="s">
        <v>174</v>
      </c>
      <c r="E38" s="68" t="s">
        <v>48</v>
      </c>
      <c r="F38" s="69">
        <v>0.5</v>
      </c>
      <c r="G38" s="70">
        <v>22.7</v>
      </c>
      <c r="H38" s="101"/>
      <c r="I38" s="21"/>
      <c r="K38" s="22">
        <f>ProductPriceList[[#This Row],[Order Quantity]]*ProductPriceList[[#This Row],[PRICE]]</f>
        <v>0</v>
      </c>
      <c r="M38" s="8"/>
    </row>
    <row r="39" spans="1:16" ht="30" customHeight="1" x14ac:dyDescent="0.3">
      <c r="B39" s="67" t="s">
        <v>49</v>
      </c>
      <c r="C39" s="85" t="s">
        <v>80</v>
      </c>
      <c r="D39" s="85" t="s">
        <v>174</v>
      </c>
      <c r="E39" s="68" t="s">
        <v>48</v>
      </c>
      <c r="F39" s="69">
        <v>0.5</v>
      </c>
      <c r="G39" s="70">
        <v>17.399999999999999</v>
      </c>
      <c r="H39" s="101"/>
      <c r="I39" s="21"/>
      <c r="K39" s="22">
        <f>ProductPriceList[[#This Row],[Order Quantity]]*ProductPriceList[[#This Row],[PRICE]]</f>
        <v>0</v>
      </c>
      <c r="M39" s="8"/>
    </row>
    <row r="40" spans="1:16" s="2" customFormat="1" ht="30" customHeight="1" x14ac:dyDescent="0.3">
      <c r="A40" s="10"/>
      <c r="B40" s="67" t="s">
        <v>147</v>
      </c>
      <c r="C40" s="85" t="s">
        <v>138</v>
      </c>
      <c r="D40" s="85" t="s">
        <v>174</v>
      </c>
      <c r="E40" s="68" t="s">
        <v>48</v>
      </c>
      <c r="F40" s="69">
        <v>0.5</v>
      </c>
      <c r="G40" s="134">
        <v>60.15</v>
      </c>
      <c r="H40" s="71"/>
      <c r="I40" s="26"/>
      <c r="J40" s="10"/>
      <c r="K40" s="22">
        <f>ProductPriceList[[#This Row],[Order Quantity]]*ProductPriceList[[#This Row],[PRICE]]</f>
        <v>0</v>
      </c>
      <c r="L40" s="5"/>
      <c r="M40" s="8"/>
    </row>
    <row r="41" spans="1:16" s="2" customFormat="1" ht="30" customHeight="1" x14ac:dyDescent="0.3">
      <c r="A41" s="10"/>
      <c r="B41" s="73" t="s">
        <v>146</v>
      </c>
      <c r="C41" s="80" t="s">
        <v>138</v>
      </c>
      <c r="D41" s="80" t="s">
        <v>174</v>
      </c>
      <c r="E41" s="74" t="s">
        <v>48</v>
      </c>
      <c r="F41" s="81">
        <v>0.125</v>
      </c>
      <c r="G41" s="82">
        <v>20.5</v>
      </c>
      <c r="H41" s="77"/>
      <c r="I41" s="26"/>
      <c r="J41" s="20"/>
      <c r="K41" s="22">
        <f>ProductPriceList[[#This Row],[Order Quantity]]*ProductPriceList[[#This Row],[PRICE]]</f>
        <v>0</v>
      </c>
      <c r="L41" s="5"/>
      <c r="M41" s="8"/>
    </row>
    <row r="42" spans="1:16" s="2" customFormat="1" ht="30" customHeight="1" x14ac:dyDescent="0.3">
      <c r="A42" s="10"/>
      <c r="B42" s="73" t="s">
        <v>178</v>
      </c>
      <c r="C42" s="80" t="s">
        <v>179</v>
      </c>
      <c r="D42" s="80" t="s">
        <v>174</v>
      </c>
      <c r="E42" s="74" t="s">
        <v>48</v>
      </c>
      <c r="F42" s="81">
        <v>0.5</v>
      </c>
      <c r="G42" s="82">
        <v>50.45</v>
      </c>
      <c r="H42" s="77"/>
      <c r="I42" s="26"/>
      <c r="J42" s="20"/>
      <c r="K42" s="22">
        <f>ProductPriceList[[#This Row],[Order Quantity]]*ProductPriceList[[#This Row],[PRICE]]</f>
        <v>0</v>
      </c>
      <c r="L42" s="5"/>
      <c r="M42" s="8"/>
    </row>
    <row r="43" spans="1:16" ht="30" customHeight="1" x14ac:dyDescent="0.3">
      <c r="B43" s="83"/>
      <c r="C43" s="60"/>
      <c r="D43" s="60"/>
      <c r="E43" s="60"/>
      <c r="F43" s="61"/>
      <c r="G43" s="84"/>
      <c r="H43" s="63"/>
      <c r="I43" s="24"/>
      <c r="J43" s="20"/>
      <c r="K43" s="22"/>
      <c r="M43" s="8"/>
    </row>
    <row r="44" spans="1:16" s="2" customFormat="1" ht="30" customHeight="1" x14ac:dyDescent="0.3">
      <c r="A44" s="10"/>
      <c r="B44" s="67" t="s">
        <v>145</v>
      </c>
      <c r="C44" s="67" t="s">
        <v>194</v>
      </c>
      <c r="D44" s="67" t="s">
        <v>174</v>
      </c>
      <c r="E44" s="68" t="s">
        <v>51</v>
      </c>
      <c r="F44" s="69">
        <v>0.25</v>
      </c>
      <c r="G44" s="70">
        <v>65.7</v>
      </c>
      <c r="H44" s="101"/>
      <c r="I44" s="21"/>
      <c r="J44" s="20"/>
      <c r="K44" s="22">
        <f>ProductPriceList[[#This Row],[Order Quantity]]*ProductPriceList[[#This Row],[PRICE]]</f>
        <v>0</v>
      </c>
      <c r="M44" s="8"/>
      <c r="N44" s="6"/>
      <c r="O44" s="6"/>
      <c r="P44" s="6"/>
    </row>
    <row r="45" spans="1:16" s="2" customFormat="1" ht="30" customHeight="1" x14ac:dyDescent="0.3">
      <c r="A45" s="10"/>
      <c r="B45" s="67" t="s">
        <v>189</v>
      </c>
      <c r="C45" s="67" t="s">
        <v>214</v>
      </c>
      <c r="D45" s="67" t="s">
        <v>174</v>
      </c>
      <c r="E45" s="68" t="s">
        <v>51</v>
      </c>
      <c r="F45" s="69">
        <v>0.1</v>
      </c>
      <c r="G45" s="90">
        <v>16.43</v>
      </c>
      <c r="H45" s="101"/>
      <c r="I45" s="21"/>
      <c r="J45" s="20"/>
      <c r="K45" s="22">
        <f>ProductPriceList[[#This Row],[Order Quantity]]*ProductPriceList[[#This Row],[PRICE]]</f>
        <v>0</v>
      </c>
      <c r="M45" s="8"/>
    </row>
    <row r="46" spans="1:16" ht="30" customHeight="1" x14ac:dyDescent="0.3">
      <c r="B46" s="67" t="s">
        <v>190</v>
      </c>
      <c r="C46" s="67" t="s">
        <v>195</v>
      </c>
      <c r="D46" s="67" t="s">
        <v>174</v>
      </c>
      <c r="E46" s="68" t="s">
        <v>51</v>
      </c>
      <c r="F46" s="69">
        <v>0.1</v>
      </c>
      <c r="G46" s="90">
        <v>18.5</v>
      </c>
      <c r="H46" s="101"/>
      <c r="I46" s="21"/>
      <c r="J46" s="20"/>
      <c r="K46" s="22">
        <f>ProductPriceList[[#This Row],[Order Quantity]]*ProductPriceList[[#This Row],[PRICE]]</f>
        <v>0</v>
      </c>
      <c r="M46" s="8"/>
    </row>
    <row r="47" spans="1:16" s="2" customFormat="1" ht="30" customHeight="1" x14ac:dyDescent="0.3">
      <c r="A47" s="10"/>
      <c r="B47" s="59"/>
      <c r="C47" s="60"/>
      <c r="D47" s="60"/>
      <c r="E47" s="64"/>
      <c r="F47" s="65"/>
      <c r="G47" s="66"/>
      <c r="H47" s="63"/>
      <c r="I47" s="24"/>
      <c r="J47" s="20"/>
      <c r="K47" s="22"/>
    </row>
    <row r="48" spans="1:16" s="2" customFormat="1" ht="30" customHeight="1" x14ac:dyDescent="0.3">
      <c r="A48" s="10"/>
      <c r="B48" s="67" t="s">
        <v>54</v>
      </c>
      <c r="C48" s="67" t="s">
        <v>56</v>
      </c>
      <c r="D48" s="67" t="s">
        <v>176</v>
      </c>
      <c r="E48" s="68" t="s">
        <v>52</v>
      </c>
      <c r="F48" s="69">
        <v>5</v>
      </c>
      <c r="G48" s="70">
        <v>65</v>
      </c>
      <c r="H48" s="71"/>
      <c r="I48" s="21"/>
      <c r="J48" s="20"/>
      <c r="K48" s="22">
        <f>ProductPriceList[[#This Row],[Order Quantity]]*ProductPriceList[[#This Row],[PRICE]]</f>
        <v>0</v>
      </c>
      <c r="M48" s="7"/>
    </row>
    <row r="49" spans="1:13" s="2" customFormat="1" ht="30" customHeight="1" x14ac:dyDescent="0.3">
      <c r="A49" s="10"/>
      <c r="B49" s="67" t="s">
        <v>53</v>
      </c>
      <c r="C49" s="67" t="s">
        <v>55</v>
      </c>
      <c r="D49" s="67" t="s">
        <v>176</v>
      </c>
      <c r="E49" s="68" t="s">
        <v>52</v>
      </c>
      <c r="F49" s="69">
        <v>25</v>
      </c>
      <c r="G49" s="70">
        <v>311.75</v>
      </c>
      <c r="H49" s="71"/>
      <c r="I49" s="21"/>
      <c r="J49" s="20"/>
      <c r="K49" s="22">
        <f>ProductPriceList[[#This Row],[Order Quantity]]*ProductPriceList[[#This Row],[PRICE]]</f>
        <v>0</v>
      </c>
      <c r="M49" s="7"/>
    </row>
    <row r="50" spans="1:13" ht="30" customHeight="1" x14ac:dyDescent="0.3">
      <c r="B50" s="67" t="s">
        <v>119</v>
      </c>
      <c r="C50" s="85" t="s">
        <v>90</v>
      </c>
      <c r="D50" s="85" t="s">
        <v>176</v>
      </c>
      <c r="E50" s="68" t="s">
        <v>52</v>
      </c>
      <c r="F50" s="69">
        <v>25</v>
      </c>
      <c r="G50" s="70">
        <v>61.3</v>
      </c>
      <c r="H50" s="71"/>
      <c r="I50" s="21"/>
      <c r="J50" s="20"/>
      <c r="K50" s="22">
        <f>ProductPriceList[[#This Row],[Order Quantity]]*ProductPriceList[[#This Row],[PRICE]]</f>
        <v>0</v>
      </c>
      <c r="M50" s="7"/>
    </row>
    <row r="51" spans="1:13" ht="30" customHeight="1" x14ac:dyDescent="0.3">
      <c r="B51" s="67" t="s">
        <v>102</v>
      </c>
      <c r="C51" s="85" t="s">
        <v>196</v>
      </c>
      <c r="D51" s="85" t="s">
        <v>174</v>
      </c>
      <c r="E51" s="68" t="s">
        <v>52</v>
      </c>
      <c r="F51" s="69">
        <v>1</v>
      </c>
      <c r="G51" s="70">
        <v>19.5</v>
      </c>
      <c r="H51" s="71"/>
      <c r="I51" s="21"/>
      <c r="J51" s="20"/>
      <c r="K51" s="22">
        <f>ProductPriceList[[#This Row],[Order Quantity]]*ProductPriceList[[#This Row],[PRICE]]</f>
        <v>0</v>
      </c>
      <c r="M51" s="7"/>
    </row>
    <row r="52" spans="1:13" ht="30" customHeight="1" x14ac:dyDescent="0.3">
      <c r="B52" s="67" t="s">
        <v>103</v>
      </c>
      <c r="C52" s="85" t="s">
        <v>196</v>
      </c>
      <c r="D52" s="85" t="s">
        <v>174</v>
      </c>
      <c r="E52" s="68" t="s">
        <v>52</v>
      </c>
      <c r="F52" s="69">
        <v>2.5</v>
      </c>
      <c r="G52" s="70">
        <v>42.55</v>
      </c>
      <c r="H52" s="71"/>
      <c r="I52" s="21"/>
      <c r="J52" s="20"/>
      <c r="K52" s="22">
        <f>ProductPriceList[[#This Row],[Order Quantity]]*ProductPriceList[[#This Row],[PRICE]]</f>
        <v>0</v>
      </c>
      <c r="M52" s="7"/>
    </row>
    <row r="53" spans="1:13" ht="30" customHeight="1" x14ac:dyDescent="0.3">
      <c r="B53" s="67" t="s">
        <v>104</v>
      </c>
      <c r="C53" s="85" t="s">
        <v>197</v>
      </c>
      <c r="D53" s="85" t="s">
        <v>174</v>
      </c>
      <c r="E53" s="68" t="s">
        <v>52</v>
      </c>
      <c r="F53" s="69">
        <v>10</v>
      </c>
      <c r="G53" s="70">
        <v>158.80000000000001</v>
      </c>
      <c r="H53" s="71"/>
      <c r="I53" s="21"/>
      <c r="J53" s="20"/>
      <c r="K53" s="22">
        <f>ProductPriceList[[#This Row],[Order Quantity]]*ProductPriceList[[#This Row],[PRICE]]</f>
        <v>0</v>
      </c>
      <c r="M53" s="7"/>
    </row>
    <row r="54" spans="1:13" ht="30" customHeight="1" x14ac:dyDescent="0.3">
      <c r="B54" s="85" t="s">
        <v>14</v>
      </c>
      <c r="C54" s="85" t="s">
        <v>18</v>
      </c>
      <c r="D54" s="85" t="s">
        <v>174</v>
      </c>
      <c r="E54" s="68" t="s">
        <v>52</v>
      </c>
      <c r="F54" s="69">
        <v>2.5</v>
      </c>
      <c r="G54" s="70">
        <v>65.900000000000006</v>
      </c>
      <c r="H54" s="71"/>
      <c r="I54" s="21"/>
      <c r="J54" s="20"/>
      <c r="K54" s="22">
        <f>ProductPriceList[[#This Row],[Order Quantity]]*ProductPriceList[[#This Row],[PRICE]]</f>
        <v>0</v>
      </c>
      <c r="M54" s="7"/>
    </row>
    <row r="55" spans="1:13" ht="30" customHeight="1" x14ac:dyDescent="0.3">
      <c r="B55" s="85" t="s">
        <v>15</v>
      </c>
      <c r="C55" s="85" t="s">
        <v>19</v>
      </c>
      <c r="D55" s="85" t="s">
        <v>174</v>
      </c>
      <c r="E55" s="68" t="s">
        <v>52</v>
      </c>
      <c r="F55" s="69">
        <v>10</v>
      </c>
      <c r="G55" s="70">
        <v>218.1</v>
      </c>
      <c r="H55" s="71"/>
      <c r="I55" s="21"/>
      <c r="J55" s="20"/>
      <c r="K55" s="22">
        <f>ProductPriceList[[#This Row],[Order Quantity]]*ProductPriceList[[#This Row],[PRICE]]</f>
        <v>0</v>
      </c>
      <c r="M55" s="7"/>
    </row>
    <row r="56" spans="1:13" ht="30" customHeight="1" x14ac:dyDescent="0.3">
      <c r="B56" s="85" t="s">
        <v>16</v>
      </c>
      <c r="C56" s="85" t="s">
        <v>136</v>
      </c>
      <c r="D56" s="85" t="s">
        <v>174</v>
      </c>
      <c r="E56" s="68" t="s">
        <v>52</v>
      </c>
      <c r="F56" s="69">
        <v>2.5</v>
      </c>
      <c r="G56" s="70">
        <v>25.1</v>
      </c>
      <c r="H56" s="71"/>
      <c r="I56" s="21"/>
      <c r="J56" s="20"/>
      <c r="K56" s="22">
        <f>ProductPriceList[[#This Row],[Order Quantity]]*ProductPriceList[[#This Row],[PRICE]]</f>
        <v>0</v>
      </c>
      <c r="M56" s="7"/>
    </row>
    <row r="57" spans="1:13" ht="30" customHeight="1" x14ac:dyDescent="0.3">
      <c r="B57" s="85" t="s">
        <v>17</v>
      </c>
      <c r="C57" s="85" t="s">
        <v>137</v>
      </c>
      <c r="D57" s="85" t="s">
        <v>174</v>
      </c>
      <c r="E57" s="68" t="s">
        <v>52</v>
      </c>
      <c r="F57" s="69">
        <v>10</v>
      </c>
      <c r="G57" s="70">
        <v>95.1</v>
      </c>
      <c r="H57" s="71"/>
      <c r="I57" s="21"/>
      <c r="J57" s="20"/>
      <c r="K57" s="22">
        <f>ProductPriceList[[#This Row],[Order Quantity]]*ProductPriceList[[#This Row],[PRICE]]</f>
        <v>0</v>
      </c>
      <c r="M57" s="7"/>
    </row>
    <row r="58" spans="1:13" ht="30" customHeight="1" x14ac:dyDescent="0.3">
      <c r="B58" s="59"/>
      <c r="C58" s="59"/>
      <c r="D58" s="59"/>
      <c r="E58" s="60"/>
      <c r="F58" s="86"/>
      <c r="G58" s="87"/>
      <c r="H58" s="63"/>
      <c r="I58" s="24"/>
      <c r="J58" s="20"/>
      <c r="K58" s="22"/>
      <c r="M58" s="7"/>
    </row>
    <row r="59" spans="1:13" ht="30" customHeight="1" x14ac:dyDescent="0.3">
      <c r="B59" s="100" t="s">
        <v>47</v>
      </c>
      <c r="C59" s="100" t="s">
        <v>38</v>
      </c>
      <c r="D59" s="100" t="s">
        <v>174</v>
      </c>
      <c r="E59" s="68" t="s">
        <v>57</v>
      </c>
      <c r="F59" s="69">
        <v>1</v>
      </c>
      <c r="G59" s="70">
        <v>23.6</v>
      </c>
      <c r="H59" s="101"/>
      <c r="I59" s="21"/>
      <c r="J59" s="20"/>
      <c r="K59" s="22">
        <f>ProductPriceList[[#This Row],[Order Quantity]]*ProductPriceList[[#This Row],[PRICE]]</f>
        <v>0</v>
      </c>
      <c r="M59" s="7"/>
    </row>
    <row r="60" spans="1:13" ht="30" customHeight="1" x14ac:dyDescent="0.3">
      <c r="B60" s="67" t="s">
        <v>105</v>
      </c>
      <c r="C60" s="67" t="s">
        <v>198</v>
      </c>
      <c r="D60" s="67" t="s">
        <v>174</v>
      </c>
      <c r="E60" s="68" t="s">
        <v>57</v>
      </c>
      <c r="F60" s="69">
        <v>2.5000000000000001E-3</v>
      </c>
      <c r="G60" s="70">
        <v>14.95</v>
      </c>
      <c r="H60" s="101"/>
      <c r="I60" s="21"/>
      <c r="J60" s="20"/>
      <c r="K60" s="22">
        <f>ProductPriceList[[#This Row],[Order Quantity]]*ProductPriceList[[#This Row],[PRICE]]</f>
        <v>0</v>
      </c>
      <c r="M60" s="7"/>
    </row>
    <row r="61" spans="1:13" ht="30" customHeight="1" x14ac:dyDescent="0.3">
      <c r="B61" s="67" t="s">
        <v>106</v>
      </c>
      <c r="C61" s="67" t="s">
        <v>199</v>
      </c>
      <c r="D61" s="67" t="s">
        <v>174</v>
      </c>
      <c r="E61" s="68" t="s">
        <v>57</v>
      </c>
      <c r="F61" s="69">
        <v>2.5000000000000001E-2</v>
      </c>
      <c r="G61" s="70">
        <v>85</v>
      </c>
      <c r="H61" s="101"/>
      <c r="I61" s="21"/>
      <c r="J61" s="20"/>
      <c r="K61" s="22">
        <f>ProductPriceList[[#This Row],[Order Quantity]]*ProductPriceList[[#This Row],[PRICE]]</f>
        <v>0</v>
      </c>
      <c r="M61" s="7"/>
    </row>
    <row r="62" spans="1:13" s="2" customFormat="1" ht="30" customHeight="1" x14ac:dyDescent="0.3">
      <c r="A62" s="10"/>
      <c r="B62" s="59" t="s">
        <v>107</v>
      </c>
      <c r="C62" s="59" t="s">
        <v>200</v>
      </c>
      <c r="D62" s="59" t="s">
        <v>174</v>
      </c>
      <c r="E62" s="60" t="s">
        <v>57</v>
      </c>
      <c r="F62" s="61">
        <v>0.1</v>
      </c>
      <c r="G62" s="62">
        <v>237.45</v>
      </c>
      <c r="H62" s="63"/>
      <c r="I62" s="21"/>
      <c r="J62" s="20"/>
      <c r="K62" s="22">
        <f>ProductPriceList[[#This Row],[Order Quantity]]*ProductPriceList[[#This Row],[PRICE]]</f>
        <v>0</v>
      </c>
      <c r="M62" s="7"/>
    </row>
    <row r="63" spans="1:13" ht="30" customHeight="1" x14ac:dyDescent="0.3">
      <c r="B63" s="67" t="s">
        <v>108</v>
      </c>
      <c r="C63" s="67" t="s">
        <v>201</v>
      </c>
      <c r="D63" s="67" t="s">
        <v>174</v>
      </c>
      <c r="E63" s="68" t="s">
        <v>57</v>
      </c>
      <c r="F63" s="69">
        <v>2.5000000000000001E-3</v>
      </c>
      <c r="G63" s="70">
        <v>14.95</v>
      </c>
      <c r="H63" s="101"/>
      <c r="I63" s="21"/>
      <c r="J63" s="20"/>
      <c r="K63" s="22">
        <f>ProductPriceList[[#This Row],[Order Quantity]]*ProductPriceList[[#This Row],[PRICE]]</f>
        <v>0</v>
      </c>
      <c r="M63" s="7"/>
    </row>
    <row r="64" spans="1:13" ht="30" customHeight="1" x14ac:dyDescent="0.3">
      <c r="B64" s="59" t="s">
        <v>109</v>
      </c>
      <c r="C64" s="59" t="s">
        <v>202</v>
      </c>
      <c r="D64" s="59" t="s">
        <v>174</v>
      </c>
      <c r="E64" s="60" t="s">
        <v>57</v>
      </c>
      <c r="F64" s="61">
        <v>2.5000000000000001E-2</v>
      </c>
      <c r="G64" s="62">
        <v>82.5</v>
      </c>
      <c r="H64" s="63"/>
      <c r="I64" s="21"/>
      <c r="J64" s="20"/>
      <c r="K64" s="22">
        <f>ProductPriceList[[#This Row],[Order Quantity]]*ProductPriceList[[#This Row],[PRICE]]</f>
        <v>0</v>
      </c>
      <c r="M64" s="7"/>
    </row>
    <row r="65" spans="1:13" ht="30" customHeight="1" x14ac:dyDescent="0.3">
      <c r="B65" s="59" t="s">
        <v>110</v>
      </c>
      <c r="C65" s="59" t="s">
        <v>203</v>
      </c>
      <c r="D65" s="59" t="s">
        <v>174</v>
      </c>
      <c r="E65" s="60" t="s">
        <v>57</v>
      </c>
      <c r="F65" s="61">
        <v>0.25</v>
      </c>
      <c r="G65" s="62">
        <v>452.7</v>
      </c>
      <c r="H65" s="63"/>
      <c r="I65" s="21"/>
      <c r="J65" s="20"/>
      <c r="K65" s="22">
        <f>ProductPriceList[[#This Row],[Order Quantity]]*ProductPriceList[[#This Row],[PRICE]]</f>
        <v>0</v>
      </c>
      <c r="M65" s="7"/>
    </row>
    <row r="66" spans="1:13" s="2" customFormat="1" ht="30" customHeight="1" x14ac:dyDescent="0.3">
      <c r="A66" s="10"/>
      <c r="B66" s="67" t="s">
        <v>111</v>
      </c>
      <c r="C66" s="67" t="s">
        <v>204</v>
      </c>
      <c r="D66" s="67" t="s">
        <v>174</v>
      </c>
      <c r="E66" s="68" t="s">
        <v>57</v>
      </c>
      <c r="F66" s="69">
        <v>2.5000000000000001E-2</v>
      </c>
      <c r="G66" s="70">
        <v>67.2</v>
      </c>
      <c r="H66" s="101"/>
      <c r="I66" s="21"/>
      <c r="J66" s="20"/>
      <c r="K66" s="22">
        <f>ProductPriceList[[#This Row],[Order Quantity]]*ProductPriceList[[#This Row],[PRICE]]</f>
        <v>0</v>
      </c>
      <c r="M66" s="7"/>
    </row>
    <row r="67" spans="1:13" s="2" customFormat="1" ht="30" customHeight="1" x14ac:dyDescent="0.3">
      <c r="A67" s="10"/>
      <c r="B67" s="59" t="s">
        <v>112</v>
      </c>
      <c r="C67" s="59" t="s">
        <v>205</v>
      </c>
      <c r="D67" s="59" t="s">
        <v>174</v>
      </c>
      <c r="E67" s="60" t="s">
        <v>57</v>
      </c>
      <c r="F67" s="61">
        <v>0.5</v>
      </c>
      <c r="G67" s="62">
        <v>926.5</v>
      </c>
      <c r="H67" s="63"/>
      <c r="I67" s="21"/>
      <c r="J67" s="20"/>
      <c r="K67" s="22">
        <f>ProductPriceList[[#This Row],[Order Quantity]]*ProductPriceList[[#This Row],[PRICE]]</f>
        <v>0</v>
      </c>
      <c r="M67" s="7"/>
    </row>
    <row r="68" spans="1:13" s="2" customFormat="1" ht="30" customHeight="1" x14ac:dyDescent="0.3">
      <c r="A68" s="10"/>
      <c r="B68" s="67" t="s">
        <v>220</v>
      </c>
      <c r="C68" s="67" t="s">
        <v>221</v>
      </c>
      <c r="D68" s="67" t="s">
        <v>174</v>
      </c>
      <c r="E68" s="68" t="s">
        <v>57</v>
      </c>
      <c r="F68" s="69">
        <v>2.5000000000000001E-2</v>
      </c>
      <c r="G68" s="70">
        <v>84.99</v>
      </c>
      <c r="H68" s="71"/>
      <c r="I68" s="21"/>
      <c r="J68" s="20"/>
      <c r="K68" s="22">
        <f>ProductPriceList[[#This Row],[Order Quantity]]*ProductPriceList[[#This Row],[PRICE]]</f>
        <v>0</v>
      </c>
      <c r="M68" s="7"/>
    </row>
    <row r="69" spans="1:13" ht="30" customHeight="1" x14ac:dyDescent="0.3">
      <c r="B69" s="59"/>
      <c r="C69" s="59"/>
      <c r="D69" s="59"/>
      <c r="E69" s="60"/>
      <c r="F69" s="61"/>
      <c r="G69" s="84"/>
      <c r="H69" s="63"/>
      <c r="I69" s="24"/>
      <c r="J69" s="20"/>
      <c r="K69" s="22"/>
    </row>
    <row r="70" spans="1:13" s="2" customFormat="1" ht="30" customHeight="1" x14ac:dyDescent="0.3">
      <c r="A70" s="10"/>
      <c r="B70" s="67" t="s">
        <v>59</v>
      </c>
      <c r="C70" s="67" t="s">
        <v>61</v>
      </c>
      <c r="D70" s="67" t="s">
        <v>176</v>
      </c>
      <c r="E70" s="88" t="s">
        <v>184</v>
      </c>
      <c r="F70" s="89">
        <v>25</v>
      </c>
      <c r="G70" s="90">
        <v>35.200000000000003</v>
      </c>
      <c r="H70" s="71"/>
      <c r="I70" s="21"/>
      <c r="J70" s="20"/>
      <c r="K70" s="22">
        <f>ProductPriceList[[#This Row],[Order Quantity]]*ProductPriceList[[#This Row],[PRICE]]</f>
        <v>0</v>
      </c>
    </row>
    <row r="71" spans="1:13" s="2" customFormat="1" ht="30" customHeight="1" x14ac:dyDescent="0.3">
      <c r="A71" s="10"/>
      <c r="B71" s="67" t="s">
        <v>60</v>
      </c>
      <c r="C71" s="67" t="s">
        <v>62</v>
      </c>
      <c r="D71" s="67" t="s">
        <v>176</v>
      </c>
      <c r="E71" s="88" t="s">
        <v>184</v>
      </c>
      <c r="F71" s="89">
        <v>1200</v>
      </c>
      <c r="G71" s="90">
        <v>1455</v>
      </c>
      <c r="H71" s="71"/>
      <c r="I71" s="21"/>
      <c r="J71" s="20"/>
      <c r="K71" s="22">
        <f>ProductPriceList[[#This Row],[Order Quantity]]*ProductPriceList[[#This Row],[PRICE]]</f>
        <v>0</v>
      </c>
    </row>
    <row r="72" spans="1:13" s="2" customFormat="1" ht="30" customHeight="1" x14ac:dyDescent="0.3">
      <c r="A72" s="10"/>
      <c r="B72" s="67" t="s">
        <v>143</v>
      </c>
      <c r="C72" s="67" t="s">
        <v>144</v>
      </c>
      <c r="D72" s="67" t="s">
        <v>176</v>
      </c>
      <c r="E72" s="88" t="s">
        <v>184</v>
      </c>
      <c r="F72" s="89">
        <v>20</v>
      </c>
      <c r="G72" s="90">
        <v>103.5</v>
      </c>
      <c r="H72" s="71"/>
      <c r="I72" s="27"/>
      <c r="J72" s="20"/>
      <c r="K72" s="22">
        <f>ProductPriceList[[#This Row],[Order Quantity]]*ProductPriceList[[#This Row],[PRICE]]</f>
        <v>0</v>
      </c>
    </row>
    <row r="73" spans="1:13" s="3" customFormat="1" ht="30" customHeight="1" x14ac:dyDescent="0.3">
      <c r="A73" s="10"/>
      <c r="B73" s="67" t="s">
        <v>84</v>
      </c>
      <c r="C73" s="67" t="s">
        <v>83</v>
      </c>
      <c r="D73" s="67" t="s">
        <v>176</v>
      </c>
      <c r="E73" s="88" t="s">
        <v>184</v>
      </c>
      <c r="F73" s="91">
        <v>12.5</v>
      </c>
      <c r="G73" s="90">
        <v>29.9</v>
      </c>
      <c r="H73" s="71"/>
      <c r="I73" s="21"/>
      <c r="J73" s="20"/>
      <c r="K73" s="22">
        <f>ProductPriceList[[#This Row],[Order Quantity]]*ProductPriceList[[#This Row],[PRICE]]</f>
        <v>0</v>
      </c>
    </row>
    <row r="74" spans="1:13" s="3" customFormat="1" ht="30" customHeight="1" x14ac:dyDescent="0.3">
      <c r="A74" s="10"/>
      <c r="B74" s="67" t="s">
        <v>85</v>
      </c>
      <c r="C74" s="67" t="s">
        <v>81</v>
      </c>
      <c r="D74" s="67" t="s">
        <v>176</v>
      </c>
      <c r="E74" s="88" t="s">
        <v>184</v>
      </c>
      <c r="F74" s="91">
        <v>25</v>
      </c>
      <c r="G74" s="90">
        <v>40.25</v>
      </c>
      <c r="H74" s="71"/>
      <c r="I74" s="21"/>
      <c r="J74" s="20"/>
      <c r="K74" s="22">
        <f>ProductPriceList[[#This Row],[Order Quantity]]*ProductPriceList[[#This Row],[PRICE]]</f>
        <v>0</v>
      </c>
    </row>
    <row r="75" spans="1:13" s="3" customFormat="1" ht="30" customHeight="1" x14ac:dyDescent="0.3">
      <c r="A75" s="10"/>
      <c r="B75" s="67" t="s">
        <v>86</v>
      </c>
      <c r="C75" s="67" t="s">
        <v>82</v>
      </c>
      <c r="D75" s="67" t="s">
        <v>176</v>
      </c>
      <c r="E75" s="88" t="s">
        <v>184</v>
      </c>
      <c r="F75" s="91">
        <v>200</v>
      </c>
      <c r="G75" s="90">
        <v>203.2</v>
      </c>
      <c r="H75" s="71"/>
      <c r="I75" s="21"/>
      <c r="J75" s="20"/>
      <c r="K75" s="22">
        <f>ProductPriceList[[#This Row],[Order Quantity]]*ProductPriceList[[#This Row],[PRICE]]</f>
        <v>0</v>
      </c>
    </row>
    <row r="76" spans="1:13" s="3" customFormat="1" ht="30" customHeight="1" x14ac:dyDescent="0.3">
      <c r="A76" s="10"/>
      <c r="B76" s="67" t="s">
        <v>118</v>
      </c>
      <c r="C76" s="67" t="s">
        <v>92</v>
      </c>
      <c r="D76" s="67" t="s">
        <v>176</v>
      </c>
      <c r="E76" s="88" t="s">
        <v>184</v>
      </c>
      <c r="F76" s="91">
        <v>0.25</v>
      </c>
      <c r="G76" s="90">
        <v>12.9</v>
      </c>
      <c r="H76" s="71"/>
      <c r="I76" s="21"/>
      <c r="J76" s="20"/>
      <c r="K76" s="22">
        <f>ProductPriceList[[#This Row],[Order Quantity]]*ProductPriceList[[#This Row],[PRICE]]</f>
        <v>0</v>
      </c>
    </row>
    <row r="77" spans="1:13" ht="30" customHeight="1" x14ac:dyDescent="0.3">
      <c r="B77" s="92"/>
      <c r="C77" s="60"/>
      <c r="D77" s="60"/>
      <c r="E77" s="60"/>
      <c r="F77" s="61"/>
      <c r="G77" s="87"/>
      <c r="H77" s="63"/>
      <c r="I77" s="24"/>
      <c r="J77" s="20"/>
      <c r="K77" s="22"/>
    </row>
    <row r="78" spans="1:13" ht="30" customHeight="1" x14ac:dyDescent="0.3">
      <c r="B78" s="85" t="s">
        <v>22</v>
      </c>
      <c r="C78" s="85" t="s">
        <v>26</v>
      </c>
      <c r="D78" s="85" t="s">
        <v>174</v>
      </c>
      <c r="E78" s="68" t="s">
        <v>58</v>
      </c>
      <c r="F78" s="69">
        <v>1</v>
      </c>
      <c r="G78" s="70">
        <v>24.2</v>
      </c>
      <c r="H78" s="101"/>
      <c r="I78" s="21"/>
      <c r="J78" s="20"/>
      <c r="K78" s="22">
        <f>ProductPriceList[[#This Row],[Order Quantity]]*ProductPriceList[[#This Row],[PRICE]]</f>
        <v>0</v>
      </c>
      <c r="M78" s="7"/>
    </row>
    <row r="79" spans="1:13" ht="30" customHeight="1" x14ac:dyDescent="0.3">
      <c r="B79" s="85" t="s">
        <v>23</v>
      </c>
      <c r="C79" s="85" t="s">
        <v>27</v>
      </c>
      <c r="D79" s="85" t="s">
        <v>174</v>
      </c>
      <c r="E79" s="68" t="s">
        <v>58</v>
      </c>
      <c r="F79" s="69">
        <v>2.5</v>
      </c>
      <c r="G79" s="70">
        <v>52.35</v>
      </c>
      <c r="H79" s="101"/>
      <c r="I79" s="21"/>
      <c r="J79" s="20"/>
      <c r="K79" s="22">
        <f>ProductPriceList[[#This Row],[Order Quantity]]*ProductPriceList[[#This Row],[PRICE]]</f>
        <v>0</v>
      </c>
      <c r="M79" s="7"/>
    </row>
    <row r="80" spans="1:13" ht="30" customHeight="1" x14ac:dyDescent="0.3">
      <c r="B80" s="85" t="s">
        <v>24</v>
      </c>
      <c r="C80" s="85" t="s">
        <v>28</v>
      </c>
      <c r="D80" s="85" t="s">
        <v>174</v>
      </c>
      <c r="E80" s="68" t="s">
        <v>58</v>
      </c>
      <c r="F80" s="69">
        <v>1</v>
      </c>
      <c r="G80" s="70">
        <v>20.9</v>
      </c>
      <c r="H80" s="101"/>
      <c r="I80" s="21"/>
      <c r="J80" s="20"/>
      <c r="K80" s="22">
        <f>ProductPriceList[[#This Row],[Order Quantity]]*ProductPriceList[[#This Row],[PRICE]]</f>
        <v>0</v>
      </c>
      <c r="M80" s="7"/>
    </row>
    <row r="81" spans="1:13" ht="30" customHeight="1" x14ac:dyDescent="0.3">
      <c r="B81" s="78" t="s">
        <v>25</v>
      </c>
      <c r="C81" s="78" t="s">
        <v>29</v>
      </c>
      <c r="D81" s="78" t="s">
        <v>174</v>
      </c>
      <c r="E81" s="60" t="s">
        <v>58</v>
      </c>
      <c r="F81" s="61">
        <v>2.5</v>
      </c>
      <c r="G81" s="62">
        <v>54.55</v>
      </c>
      <c r="H81" s="63"/>
      <c r="I81" s="21"/>
      <c r="J81" s="20"/>
      <c r="K81" s="22">
        <f>ProductPriceList[[#This Row],[Order Quantity]]*ProductPriceList[[#This Row],[PRICE]]</f>
        <v>0</v>
      </c>
      <c r="M81" s="7"/>
    </row>
    <row r="82" spans="1:13" ht="30" customHeight="1" x14ac:dyDescent="0.3">
      <c r="B82" s="59" t="s">
        <v>44</v>
      </c>
      <c r="C82" s="79" t="s">
        <v>43</v>
      </c>
      <c r="D82" s="79" t="s">
        <v>174</v>
      </c>
      <c r="E82" s="60" t="s">
        <v>58</v>
      </c>
      <c r="F82" s="61">
        <v>1</v>
      </c>
      <c r="G82" s="62">
        <v>26.55</v>
      </c>
      <c r="H82" s="63"/>
      <c r="I82" s="21"/>
      <c r="J82" s="20"/>
      <c r="K82" s="22">
        <f>ProductPriceList[[#This Row],[Order Quantity]]*ProductPriceList[[#This Row],[PRICE]]</f>
        <v>0</v>
      </c>
      <c r="M82" s="7"/>
    </row>
    <row r="83" spans="1:13" ht="30" customHeight="1" x14ac:dyDescent="0.3">
      <c r="B83" s="100" t="s">
        <v>46</v>
      </c>
      <c r="C83" s="100" t="s">
        <v>45</v>
      </c>
      <c r="D83" s="100" t="s">
        <v>174</v>
      </c>
      <c r="E83" s="68" t="s">
        <v>58</v>
      </c>
      <c r="F83" s="69">
        <v>1</v>
      </c>
      <c r="G83" s="70">
        <v>43.2</v>
      </c>
      <c r="H83" s="101"/>
      <c r="I83" s="21"/>
      <c r="J83" s="20"/>
      <c r="K83" s="22">
        <f>ProductPriceList[[#This Row],[Order Quantity]]*ProductPriceList[[#This Row],[PRICE]]</f>
        <v>0</v>
      </c>
      <c r="M83" s="7"/>
    </row>
    <row r="84" spans="1:13" s="2" customFormat="1" ht="30" customHeight="1" x14ac:dyDescent="0.3">
      <c r="A84" s="10"/>
      <c r="B84" s="135" t="s">
        <v>113</v>
      </c>
      <c r="C84" s="67" t="s">
        <v>192</v>
      </c>
      <c r="D84" s="67" t="s">
        <v>174</v>
      </c>
      <c r="E84" s="68" t="s">
        <v>58</v>
      </c>
      <c r="F84" s="69">
        <v>1</v>
      </c>
      <c r="G84" s="70">
        <v>25.3</v>
      </c>
      <c r="H84" s="101"/>
      <c r="I84" s="21"/>
      <c r="J84" s="20"/>
      <c r="K84" s="22">
        <f>ProductPriceList[[#This Row],[Order Quantity]]*ProductPriceList[[#This Row],[PRICE]]</f>
        <v>0</v>
      </c>
      <c r="M84" s="7"/>
    </row>
    <row r="85" spans="1:13" ht="30" customHeight="1" x14ac:dyDescent="0.3">
      <c r="B85" s="67" t="s">
        <v>115</v>
      </c>
      <c r="C85" s="67" t="s">
        <v>191</v>
      </c>
      <c r="D85" s="67" t="s">
        <v>174</v>
      </c>
      <c r="E85" s="68" t="s">
        <v>58</v>
      </c>
      <c r="F85" s="69">
        <v>1</v>
      </c>
      <c r="G85" s="70">
        <v>29.7</v>
      </c>
      <c r="H85" s="71"/>
      <c r="I85" s="21"/>
      <c r="J85" s="20"/>
      <c r="K85" s="22">
        <f>ProductPriceList[[#This Row],[Order Quantity]]*ProductPriceList[[#This Row],[PRICE]]</f>
        <v>0</v>
      </c>
      <c r="M85" s="7"/>
    </row>
    <row r="86" spans="1:13" ht="30" customHeight="1" x14ac:dyDescent="0.3">
      <c r="B86" s="67" t="s">
        <v>114</v>
      </c>
      <c r="C86" s="67" t="s">
        <v>193</v>
      </c>
      <c r="D86" s="67" t="s">
        <v>174</v>
      </c>
      <c r="E86" s="68" t="s">
        <v>58</v>
      </c>
      <c r="F86" s="69">
        <v>1</v>
      </c>
      <c r="G86" s="70">
        <v>29.7</v>
      </c>
      <c r="H86" s="71"/>
      <c r="I86" s="21"/>
      <c r="J86" s="20"/>
      <c r="K86" s="22">
        <f>ProductPriceList[[#This Row],[Order Quantity]]*ProductPriceList[[#This Row],[PRICE]]</f>
        <v>0</v>
      </c>
      <c r="M86" s="7"/>
    </row>
    <row r="87" spans="1:13" s="2" customFormat="1" ht="30" customHeight="1" x14ac:dyDescent="0.3">
      <c r="A87" s="10"/>
      <c r="B87" s="94"/>
      <c r="C87" s="95"/>
      <c r="D87" s="95"/>
      <c r="E87" s="96"/>
      <c r="F87" s="97"/>
      <c r="G87" s="98"/>
      <c r="H87" s="77"/>
      <c r="I87" s="24"/>
      <c r="J87" s="20"/>
      <c r="K87" s="22"/>
    </row>
    <row r="88" spans="1:13" s="2" customFormat="1" ht="30" customHeight="1" x14ac:dyDescent="0.3">
      <c r="A88" s="10"/>
      <c r="B88" s="99" t="s">
        <v>222</v>
      </c>
      <c r="C88" s="100" t="s">
        <v>139</v>
      </c>
      <c r="D88" s="100" t="s">
        <v>177</v>
      </c>
      <c r="E88" s="88" t="s">
        <v>63</v>
      </c>
      <c r="F88" s="89">
        <v>20</v>
      </c>
      <c r="G88" s="90">
        <v>19.899999999999999</v>
      </c>
      <c r="H88" s="71"/>
      <c r="I88" s="21"/>
      <c r="J88" s="10"/>
      <c r="K88" s="22">
        <f>ProductPriceList[[#This Row],[Order Quantity]]*ProductPriceList[[#This Row],[PRICE]]</f>
        <v>0</v>
      </c>
    </row>
    <row r="89" spans="1:13" s="2" customFormat="1" ht="30" customHeight="1" x14ac:dyDescent="0.3">
      <c r="A89" s="10"/>
      <c r="B89" s="99" t="s">
        <v>223</v>
      </c>
      <c r="C89" s="100" t="s">
        <v>140</v>
      </c>
      <c r="D89" s="100" t="s">
        <v>177</v>
      </c>
      <c r="E89" s="88" t="s">
        <v>63</v>
      </c>
      <c r="F89" s="89">
        <v>20</v>
      </c>
      <c r="G89" s="90">
        <v>19.899999999999999</v>
      </c>
      <c r="H89" s="71"/>
      <c r="I89" s="21"/>
      <c r="J89" s="10"/>
      <c r="K89" s="22">
        <f>ProductPriceList[[#This Row],[Order Quantity]]*ProductPriceList[[#This Row],[PRICE]]</f>
        <v>0</v>
      </c>
    </row>
    <row r="90" spans="1:13" s="2" customFormat="1" ht="30" customHeight="1" x14ac:dyDescent="0.3">
      <c r="A90" s="10"/>
      <c r="B90" s="99" t="s">
        <v>224</v>
      </c>
      <c r="C90" s="100" t="s">
        <v>141</v>
      </c>
      <c r="D90" s="100" t="s">
        <v>177</v>
      </c>
      <c r="E90" s="88" t="s">
        <v>63</v>
      </c>
      <c r="F90" s="89">
        <v>20</v>
      </c>
      <c r="G90" s="90">
        <v>19.899999999999999</v>
      </c>
      <c r="H90" s="71"/>
      <c r="I90" s="21"/>
      <c r="J90" s="10"/>
      <c r="K90" s="22">
        <f>ProductPriceList[[#This Row],[Order Quantity]]*ProductPriceList[[#This Row],[PRICE]]</f>
        <v>0</v>
      </c>
    </row>
    <row r="91" spans="1:13" s="2" customFormat="1" ht="30" customHeight="1" x14ac:dyDescent="0.3">
      <c r="A91" s="10"/>
      <c r="B91" s="99" t="s">
        <v>225</v>
      </c>
      <c r="C91" s="100" t="s">
        <v>142</v>
      </c>
      <c r="D91" s="100" t="s">
        <v>177</v>
      </c>
      <c r="E91" s="88" t="s">
        <v>63</v>
      </c>
      <c r="F91" s="89">
        <v>20</v>
      </c>
      <c r="G91" s="90">
        <v>19.899999999999999</v>
      </c>
      <c r="H91" s="71"/>
      <c r="I91" s="21"/>
      <c r="J91" s="10"/>
      <c r="K91" s="22">
        <f>ProductPriceList[[#This Row],[Order Quantity]]*ProductPriceList[[#This Row],[PRICE]]</f>
        <v>0</v>
      </c>
    </row>
    <row r="92" spans="1:13" s="2" customFormat="1" ht="30" customHeight="1" x14ac:dyDescent="0.3">
      <c r="A92" s="10"/>
      <c r="B92" s="93"/>
      <c r="C92" s="93"/>
      <c r="D92" s="93"/>
      <c r="E92" s="64"/>
      <c r="F92" s="65"/>
      <c r="G92" s="66"/>
      <c r="H92" s="63"/>
      <c r="I92" s="24"/>
      <c r="J92" s="10"/>
      <c r="K92" s="22"/>
    </row>
    <row r="93" spans="1:13" s="2" customFormat="1" ht="30" customHeight="1" x14ac:dyDescent="0.3">
      <c r="A93" s="10"/>
      <c r="B93" s="99" t="s">
        <v>65</v>
      </c>
      <c r="C93" s="100" t="s">
        <v>70</v>
      </c>
      <c r="D93" s="100" t="s">
        <v>176</v>
      </c>
      <c r="E93" s="88" t="s">
        <v>64</v>
      </c>
      <c r="F93" s="89">
        <v>25</v>
      </c>
      <c r="G93" s="90">
        <v>23</v>
      </c>
      <c r="H93" s="71"/>
      <c r="I93" s="21"/>
      <c r="J93" s="10"/>
      <c r="K93" s="22">
        <f>ProductPriceList[[#This Row],[Order Quantity]]*ProductPriceList[[#This Row],[PRICE]]</f>
        <v>0</v>
      </c>
    </row>
    <row r="94" spans="1:13" s="2" customFormat="1" ht="30" customHeight="1" x14ac:dyDescent="0.3">
      <c r="A94" s="10"/>
      <c r="B94" s="99" t="s">
        <v>117</v>
      </c>
      <c r="C94" s="100" t="s">
        <v>74</v>
      </c>
      <c r="D94" s="100" t="s">
        <v>176</v>
      </c>
      <c r="E94" s="88" t="s">
        <v>64</v>
      </c>
      <c r="F94" s="89" t="s">
        <v>75</v>
      </c>
      <c r="G94" s="90">
        <v>26.5</v>
      </c>
      <c r="H94" s="71"/>
      <c r="I94" s="21"/>
      <c r="J94" s="10"/>
      <c r="K94" s="22">
        <f>ProductPriceList[[#This Row],[Order Quantity]]*ProductPriceList[[#This Row],[PRICE]]</f>
        <v>0</v>
      </c>
    </row>
    <row r="95" spans="1:13" s="2" customFormat="1" ht="30" customHeight="1" x14ac:dyDescent="0.3">
      <c r="A95" s="10"/>
      <c r="B95" s="99" t="s">
        <v>180</v>
      </c>
      <c r="C95" s="100" t="s">
        <v>181</v>
      </c>
      <c r="D95" s="100" t="s">
        <v>176</v>
      </c>
      <c r="E95" s="88" t="s">
        <v>64</v>
      </c>
      <c r="F95" s="89">
        <v>10</v>
      </c>
      <c r="G95" s="90">
        <v>70</v>
      </c>
      <c r="H95" s="71"/>
      <c r="I95" s="27"/>
      <c r="J95" s="10"/>
      <c r="K95" s="22"/>
    </row>
    <row r="96" spans="1:13" s="2" customFormat="1" ht="30" customHeight="1" x14ac:dyDescent="0.3">
      <c r="A96" s="10"/>
      <c r="B96" s="99" t="s">
        <v>66</v>
      </c>
      <c r="C96" s="100" t="s">
        <v>69</v>
      </c>
      <c r="D96" s="100" t="s">
        <v>176</v>
      </c>
      <c r="E96" s="88" t="s">
        <v>64</v>
      </c>
      <c r="F96" s="89">
        <v>30</v>
      </c>
      <c r="G96" s="90">
        <v>40.9</v>
      </c>
      <c r="H96" s="71"/>
      <c r="I96" s="21"/>
      <c r="J96" s="10"/>
      <c r="K96" s="22">
        <f>ProductPriceList[[#This Row],[Order Quantity]]*ProductPriceList[[#This Row],[PRICE]]</f>
        <v>0</v>
      </c>
    </row>
    <row r="97" spans="1:13" s="2" customFormat="1" ht="30" customHeight="1" x14ac:dyDescent="0.3">
      <c r="A97" s="10"/>
      <c r="B97" s="99" t="s">
        <v>68</v>
      </c>
      <c r="C97" s="100" t="s">
        <v>72</v>
      </c>
      <c r="D97" s="100" t="s">
        <v>176</v>
      </c>
      <c r="E97" s="88" t="s">
        <v>64</v>
      </c>
      <c r="F97" s="89">
        <v>25</v>
      </c>
      <c r="G97" s="90">
        <v>19.899999999999999</v>
      </c>
      <c r="H97" s="101"/>
      <c r="I97" s="21"/>
      <c r="J97" s="10"/>
      <c r="K97" s="22">
        <f>ProductPriceList[[#This Row],[Order Quantity]]*ProductPriceList[[#This Row],[PRICE]]</f>
        <v>0</v>
      </c>
    </row>
    <row r="98" spans="1:13" s="2" customFormat="1" ht="30" customHeight="1" x14ac:dyDescent="0.3">
      <c r="A98" s="10"/>
      <c r="B98" s="99" t="s">
        <v>67</v>
      </c>
      <c r="C98" s="100" t="s">
        <v>71</v>
      </c>
      <c r="D98" s="100" t="s">
        <v>176</v>
      </c>
      <c r="E98" s="88" t="s">
        <v>64</v>
      </c>
      <c r="F98" s="89">
        <v>200</v>
      </c>
      <c r="G98" s="90">
        <v>114.9</v>
      </c>
      <c r="H98" s="71"/>
      <c r="I98" s="21"/>
      <c r="J98" s="10"/>
      <c r="K98" s="22">
        <f>ProductPriceList[[#This Row],[Order Quantity]]*ProductPriceList[[#This Row],[PRICE]]</f>
        <v>0</v>
      </c>
    </row>
    <row r="99" spans="1:13" s="2" customFormat="1" ht="30" customHeight="1" x14ac:dyDescent="0.3">
      <c r="A99" s="10"/>
      <c r="B99" s="93"/>
      <c r="C99" s="93"/>
      <c r="D99" s="93"/>
      <c r="E99" s="64"/>
      <c r="F99" s="65"/>
      <c r="G99" s="66"/>
      <c r="H99" s="63"/>
      <c r="I99" s="24"/>
      <c r="J99" s="10"/>
      <c r="K99" s="22"/>
    </row>
    <row r="100" spans="1:13" s="2" customFormat="1" ht="30" customHeight="1" x14ac:dyDescent="0.3">
      <c r="A100" s="10"/>
      <c r="B100" s="93" t="s">
        <v>89</v>
      </c>
      <c r="C100" s="93" t="s">
        <v>93</v>
      </c>
      <c r="D100" s="93" t="s">
        <v>176</v>
      </c>
      <c r="E100" s="64" t="s">
        <v>76</v>
      </c>
      <c r="F100" s="65">
        <v>1</v>
      </c>
      <c r="G100" s="66" t="s">
        <v>91</v>
      </c>
      <c r="H100" s="63"/>
      <c r="I100" s="21"/>
      <c r="J100" s="10"/>
      <c r="K100" s="22"/>
    </row>
    <row r="101" spans="1:13" s="2" customFormat="1" ht="30" customHeight="1" x14ac:dyDescent="0.3">
      <c r="A101" s="10"/>
      <c r="B101" s="93" t="s">
        <v>88</v>
      </c>
      <c r="C101" s="93" t="s">
        <v>77</v>
      </c>
      <c r="D101" s="93" t="s">
        <v>176</v>
      </c>
      <c r="E101" s="64" t="s">
        <v>76</v>
      </c>
      <c r="F101" s="65">
        <v>25</v>
      </c>
      <c r="G101" s="66" t="s">
        <v>91</v>
      </c>
      <c r="H101" s="63"/>
      <c r="I101" s="21"/>
      <c r="J101" s="10"/>
      <c r="K101" s="22"/>
    </row>
    <row r="102" spans="1:13" s="2" customFormat="1" ht="30" customHeight="1" x14ac:dyDescent="0.3">
      <c r="A102" s="10"/>
      <c r="B102" s="93" t="s">
        <v>87</v>
      </c>
      <c r="C102" s="93" t="s">
        <v>78</v>
      </c>
      <c r="D102" s="93" t="s">
        <v>176</v>
      </c>
      <c r="E102" s="64" t="s">
        <v>76</v>
      </c>
      <c r="F102" s="65">
        <v>25</v>
      </c>
      <c r="G102" s="66" t="s">
        <v>91</v>
      </c>
      <c r="H102" s="63"/>
      <c r="I102" s="21"/>
      <c r="J102" s="10"/>
      <c r="K102" s="22"/>
    </row>
    <row r="103" spans="1:13" s="2" customFormat="1" ht="30" customHeight="1" x14ac:dyDescent="0.3">
      <c r="A103" s="10"/>
      <c r="B103" s="93" t="s">
        <v>116</v>
      </c>
      <c r="C103" s="93" t="s">
        <v>79</v>
      </c>
      <c r="D103" s="93" t="s">
        <v>176</v>
      </c>
      <c r="E103" s="64" t="s">
        <v>76</v>
      </c>
      <c r="F103" s="65">
        <v>1000</v>
      </c>
      <c r="G103" s="66" t="s">
        <v>91</v>
      </c>
      <c r="H103" s="63"/>
      <c r="I103" s="21"/>
      <c r="J103" s="10"/>
      <c r="K103" s="28"/>
    </row>
    <row r="104" spans="1:13" ht="30" customHeight="1" x14ac:dyDescent="0.3">
      <c r="B104" s="67" t="s">
        <v>94</v>
      </c>
      <c r="C104" s="101" t="s">
        <v>209</v>
      </c>
      <c r="D104" s="101" t="s">
        <v>176</v>
      </c>
      <c r="E104" s="88" t="s">
        <v>76</v>
      </c>
      <c r="F104" s="102">
        <v>25</v>
      </c>
      <c r="G104" s="90">
        <v>65</v>
      </c>
      <c r="H104" s="71"/>
      <c r="I104" s="21"/>
      <c r="K104" s="22">
        <f>ProductPriceList[[#This Row],[Order Quantity]]*ProductPriceList[[#This Row],[PRICE]]</f>
        <v>0</v>
      </c>
    </row>
    <row r="105" spans="1:13" ht="30" customHeight="1" x14ac:dyDescent="0.3">
      <c r="B105" s="103" t="s">
        <v>95</v>
      </c>
      <c r="C105" s="101" t="s">
        <v>208</v>
      </c>
      <c r="D105" s="101" t="s">
        <v>176</v>
      </c>
      <c r="E105" s="88" t="s">
        <v>76</v>
      </c>
      <c r="F105" s="104">
        <v>25</v>
      </c>
      <c r="G105" s="90">
        <v>122.5</v>
      </c>
      <c r="H105" s="71"/>
      <c r="I105" s="21"/>
      <c r="K105" s="22">
        <f>ProductPriceList[[#This Row],[Order Quantity]]*ProductPriceList[[#This Row],[PRICE]]</f>
        <v>0</v>
      </c>
    </row>
    <row r="106" spans="1:13" ht="30" customHeight="1" x14ac:dyDescent="0.3">
      <c r="B106" s="103" t="s">
        <v>96</v>
      </c>
      <c r="C106" s="101" t="s">
        <v>207</v>
      </c>
      <c r="D106" s="101" t="s">
        <v>176</v>
      </c>
      <c r="E106" s="88" t="s">
        <v>76</v>
      </c>
      <c r="F106" s="104">
        <v>25</v>
      </c>
      <c r="G106" s="90">
        <v>66.75</v>
      </c>
      <c r="H106" s="71"/>
      <c r="I106" s="21"/>
      <c r="K106" s="22">
        <f>ProductPriceList[[#This Row],[Order Quantity]]*ProductPriceList[[#This Row],[PRICE]]</f>
        <v>0</v>
      </c>
    </row>
    <row r="107" spans="1:13" ht="30" customHeight="1" x14ac:dyDescent="0.3">
      <c r="B107" s="103" t="s">
        <v>97</v>
      </c>
      <c r="C107" s="101" t="s">
        <v>206</v>
      </c>
      <c r="D107" s="101" t="s">
        <v>176</v>
      </c>
      <c r="E107" s="88" t="s">
        <v>76</v>
      </c>
      <c r="F107" s="104">
        <v>1</v>
      </c>
      <c r="G107" s="90">
        <v>75.5</v>
      </c>
      <c r="H107" s="71"/>
      <c r="I107" s="21"/>
      <c r="K107" s="22">
        <f>ProductPriceList[[#This Row],[Order Quantity]]*ProductPriceList[[#This Row],[PRICE]]</f>
        <v>0</v>
      </c>
    </row>
    <row r="108" spans="1:13" ht="30" customHeight="1" x14ac:dyDescent="0.3">
      <c r="B108" s="105"/>
      <c r="C108" s="106"/>
      <c r="D108" s="106"/>
      <c r="E108" s="107"/>
      <c r="F108" s="108"/>
      <c r="G108" s="87"/>
      <c r="H108" s="63"/>
      <c r="I108" s="24"/>
      <c r="K108" s="22"/>
    </row>
    <row r="109" spans="1:13" s="2" customFormat="1" ht="30" customHeight="1" x14ac:dyDescent="0.3">
      <c r="A109" s="10"/>
      <c r="B109" s="103" t="s">
        <v>148</v>
      </c>
      <c r="C109" s="101" t="s">
        <v>215</v>
      </c>
      <c r="D109" s="101" t="s">
        <v>210</v>
      </c>
      <c r="E109" s="88" t="s">
        <v>188</v>
      </c>
      <c r="F109" s="104">
        <v>1</v>
      </c>
      <c r="G109" s="90">
        <v>28.63</v>
      </c>
      <c r="H109" s="71"/>
      <c r="I109" s="21"/>
      <c r="J109" s="10"/>
      <c r="K109" s="22">
        <f>ProductPriceList[[#This Row],[Order Quantity]]*ProductPriceList[[#This Row],[PRICE]]</f>
        <v>0</v>
      </c>
      <c r="L109" s="9"/>
      <c r="M109" s="9"/>
    </row>
    <row r="110" spans="1:13" s="2" customFormat="1" ht="30" customHeight="1" x14ac:dyDescent="0.3">
      <c r="A110" s="10"/>
      <c r="B110" s="103" t="s">
        <v>149</v>
      </c>
      <c r="C110" s="101" t="s">
        <v>150</v>
      </c>
      <c r="D110" s="101" t="s">
        <v>210</v>
      </c>
      <c r="E110" s="88" t="s">
        <v>188</v>
      </c>
      <c r="F110" s="104">
        <v>25</v>
      </c>
      <c r="G110" s="90">
        <v>17.09</v>
      </c>
      <c r="H110" s="71"/>
      <c r="I110" s="21"/>
      <c r="J110" s="10"/>
      <c r="K110" s="22">
        <f>ProductPriceList[[#This Row],[Order Quantity]]*ProductPriceList[[#This Row],[PRICE]]</f>
        <v>0</v>
      </c>
      <c r="L110" s="9"/>
      <c r="M110" s="9"/>
    </row>
    <row r="111" spans="1:13" s="2" customFormat="1" ht="30" customHeight="1" x14ac:dyDescent="0.3">
      <c r="A111" s="10"/>
      <c r="B111" s="103" t="s">
        <v>151</v>
      </c>
      <c r="C111" s="101" t="s">
        <v>216</v>
      </c>
      <c r="D111" s="101" t="s">
        <v>210</v>
      </c>
      <c r="E111" s="88" t="s">
        <v>188</v>
      </c>
      <c r="F111" s="104">
        <v>1</v>
      </c>
      <c r="G111" s="90">
        <v>5.27</v>
      </c>
      <c r="H111" s="71"/>
      <c r="I111" s="21"/>
      <c r="J111" s="10"/>
      <c r="K111" s="22">
        <f>ProductPriceList[[#This Row],[Order Quantity]]*ProductPriceList[[#This Row],[PRICE]]</f>
        <v>0</v>
      </c>
      <c r="L111" s="9"/>
      <c r="M111" s="9"/>
    </row>
    <row r="112" spans="1:13" s="2" customFormat="1" ht="30" customHeight="1" x14ac:dyDescent="0.3">
      <c r="A112" s="10"/>
      <c r="B112" s="103" t="s">
        <v>152</v>
      </c>
      <c r="C112" s="101" t="s">
        <v>217</v>
      </c>
      <c r="D112" s="101" t="s">
        <v>210</v>
      </c>
      <c r="E112" s="88" t="s">
        <v>188</v>
      </c>
      <c r="F112" s="104">
        <v>5</v>
      </c>
      <c r="G112" s="90">
        <v>17.09</v>
      </c>
      <c r="H112" s="71"/>
      <c r="I112" s="21"/>
      <c r="J112" s="10"/>
      <c r="K112" s="22">
        <f>ProductPriceList[[#This Row],[Order Quantity]]*ProductPriceList[[#This Row],[PRICE]]</f>
        <v>0</v>
      </c>
      <c r="L112" s="9"/>
      <c r="M112" s="9"/>
    </row>
    <row r="113" spans="1:13" s="2" customFormat="1" ht="30" customHeight="1" x14ac:dyDescent="0.3">
      <c r="A113" s="10"/>
      <c r="B113" s="103" t="s">
        <v>153</v>
      </c>
      <c r="C113" s="101" t="s">
        <v>154</v>
      </c>
      <c r="D113" s="101" t="s">
        <v>210</v>
      </c>
      <c r="E113" s="88" t="s">
        <v>188</v>
      </c>
      <c r="F113" s="104">
        <v>5</v>
      </c>
      <c r="G113" s="90">
        <v>80.13</v>
      </c>
      <c r="H113" s="71"/>
      <c r="I113" s="21"/>
      <c r="J113" s="10"/>
      <c r="K113" s="22">
        <f>ProductPriceList[[#This Row],[Order Quantity]]*ProductPriceList[[#This Row],[PRICE]]</f>
        <v>0</v>
      </c>
      <c r="L113" s="9"/>
      <c r="M113" s="9"/>
    </row>
    <row r="114" spans="1:13" s="2" customFormat="1" ht="30" customHeight="1" x14ac:dyDescent="0.3">
      <c r="A114" s="10"/>
      <c r="B114" s="103" t="s">
        <v>155</v>
      </c>
      <c r="C114" s="101" t="s">
        <v>156</v>
      </c>
      <c r="D114" s="101" t="s">
        <v>210</v>
      </c>
      <c r="E114" s="88" t="s">
        <v>188</v>
      </c>
      <c r="F114" s="104">
        <v>1</v>
      </c>
      <c r="G114" s="90">
        <v>4.8099999999999996</v>
      </c>
      <c r="H114" s="71"/>
      <c r="I114" s="21"/>
      <c r="J114" s="10"/>
      <c r="K114" s="22">
        <f>ProductPriceList[[#This Row],[Order Quantity]]*ProductPriceList[[#This Row],[PRICE]]</f>
        <v>0</v>
      </c>
      <c r="L114" s="9"/>
      <c r="M114" s="9"/>
    </row>
    <row r="115" spans="1:13" s="2" customFormat="1" ht="30" customHeight="1" x14ac:dyDescent="0.3">
      <c r="A115" s="10"/>
      <c r="B115" s="103" t="s">
        <v>157</v>
      </c>
      <c r="C115" s="101" t="s">
        <v>158</v>
      </c>
      <c r="D115" s="101" t="s">
        <v>210</v>
      </c>
      <c r="E115" s="88" t="s">
        <v>188</v>
      </c>
      <c r="F115" s="104">
        <v>20</v>
      </c>
      <c r="G115" s="90">
        <v>61.25</v>
      </c>
      <c r="H115" s="71"/>
      <c r="I115" s="21"/>
      <c r="J115" s="10"/>
      <c r="K115" s="22">
        <f>ProductPriceList[[#This Row],[Order Quantity]]*ProductPriceList[[#This Row],[PRICE]]</f>
        <v>0</v>
      </c>
      <c r="L115" s="9"/>
      <c r="M115" s="9"/>
    </row>
    <row r="116" spans="1:13" s="2" customFormat="1" ht="30" customHeight="1" x14ac:dyDescent="0.3">
      <c r="A116" s="10"/>
      <c r="B116" s="103" t="s">
        <v>171</v>
      </c>
      <c r="C116" s="101" t="s">
        <v>187</v>
      </c>
      <c r="D116" s="101" t="s">
        <v>210</v>
      </c>
      <c r="E116" s="88" t="s">
        <v>188</v>
      </c>
      <c r="F116" s="104">
        <v>1</v>
      </c>
      <c r="G116" s="90">
        <v>5.48</v>
      </c>
      <c r="H116" s="71"/>
      <c r="I116" s="21"/>
      <c r="J116" s="10"/>
      <c r="K116" s="22">
        <f>ProductPriceList[[#This Row],[Order Quantity]]*ProductPriceList[[#This Row],[PRICE]]</f>
        <v>0</v>
      </c>
      <c r="L116" s="9"/>
      <c r="M116" s="9"/>
    </row>
    <row r="117" spans="1:13" s="2" customFormat="1" ht="30" customHeight="1" x14ac:dyDescent="0.3">
      <c r="A117" s="10"/>
      <c r="B117" s="103" t="s">
        <v>172</v>
      </c>
      <c r="C117" s="101" t="s">
        <v>173</v>
      </c>
      <c r="D117" s="101" t="s">
        <v>210</v>
      </c>
      <c r="E117" s="88" t="s">
        <v>188</v>
      </c>
      <c r="F117" s="104">
        <v>5</v>
      </c>
      <c r="G117" s="90">
        <v>24.93</v>
      </c>
      <c r="H117" s="71"/>
      <c r="I117" s="21"/>
      <c r="J117" s="10"/>
      <c r="K117" s="22">
        <f>ProductPriceList[[#This Row],[Order Quantity]]*ProductPriceList[[#This Row],[PRICE]]</f>
        <v>0</v>
      </c>
      <c r="L117" s="9"/>
      <c r="M117" s="9"/>
    </row>
    <row r="118" spans="1:13" s="2" customFormat="1" ht="30" customHeight="1" x14ac:dyDescent="0.3">
      <c r="A118" s="10"/>
      <c r="B118" s="103" t="s">
        <v>159</v>
      </c>
      <c r="C118" s="101" t="s">
        <v>160</v>
      </c>
      <c r="D118" s="101" t="s">
        <v>210</v>
      </c>
      <c r="E118" s="88" t="s">
        <v>188</v>
      </c>
      <c r="F118" s="104">
        <v>1</v>
      </c>
      <c r="G118" s="90">
        <v>5.17</v>
      </c>
      <c r="H118" s="71"/>
      <c r="I118" s="21"/>
      <c r="J118" s="10"/>
      <c r="K118" s="22">
        <f>ProductPriceList[[#This Row],[Order Quantity]]*ProductPriceList[[#This Row],[PRICE]]</f>
        <v>0</v>
      </c>
      <c r="L118" s="9"/>
      <c r="M118" s="9"/>
    </row>
    <row r="119" spans="1:13" s="2" customFormat="1" ht="30" customHeight="1" x14ac:dyDescent="0.3">
      <c r="A119" s="10"/>
      <c r="B119" s="103" t="s">
        <v>161</v>
      </c>
      <c r="C119" s="101" t="s">
        <v>162</v>
      </c>
      <c r="D119" s="101" t="s">
        <v>210</v>
      </c>
      <c r="E119" s="88" t="s">
        <v>188</v>
      </c>
      <c r="F119" s="104">
        <v>25</v>
      </c>
      <c r="G119" s="90">
        <v>58.4</v>
      </c>
      <c r="H119" s="71"/>
      <c r="I119" s="21"/>
      <c r="J119" s="10"/>
      <c r="K119" s="22">
        <f>ProductPriceList[[#This Row],[Order Quantity]]*ProductPriceList[[#This Row],[PRICE]]</f>
        <v>0</v>
      </c>
      <c r="L119" s="9"/>
      <c r="M119" s="9"/>
    </row>
    <row r="120" spans="1:13" s="2" customFormat="1" ht="30" customHeight="1" x14ac:dyDescent="0.3">
      <c r="A120" s="10"/>
      <c r="B120" s="103" t="s">
        <v>163</v>
      </c>
      <c r="C120" s="101" t="s">
        <v>164</v>
      </c>
      <c r="D120" s="101" t="s">
        <v>210</v>
      </c>
      <c r="E120" s="88" t="s">
        <v>188</v>
      </c>
      <c r="F120" s="104">
        <v>1</v>
      </c>
      <c r="G120" s="90">
        <v>107.55</v>
      </c>
      <c r="H120" s="71"/>
      <c r="I120" s="21"/>
      <c r="J120" s="10"/>
      <c r="K120" s="22">
        <f>ProductPriceList[[#This Row],[Order Quantity]]*ProductPriceList[[#This Row],[PRICE]]</f>
        <v>0</v>
      </c>
      <c r="L120" s="9"/>
      <c r="M120" s="9"/>
    </row>
    <row r="121" spans="1:13" s="2" customFormat="1" ht="30" customHeight="1" x14ac:dyDescent="0.3">
      <c r="A121" s="10"/>
      <c r="B121" s="103" t="s">
        <v>165</v>
      </c>
      <c r="C121" s="101" t="s">
        <v>166</v>
      </c>
      <c r="D121" s="101" t="s">
        <v>210</v>
      </c>
      <c r="E121" s="88" t="s">
        <v>188</v>
      </c>
      <c r="F121" s="104">
        <v>1</v>
      </c>
      <c r="G121" s="90">
        <v>41.17</v>
      </c>
      <c r="H121" s="71"/>
      <c r="I121" s="21"/>
      <c r="J121" s="10"/>
      <c r="K121" s="22">
        <f>ProductPriceList[[#This Row],[Order Quantity]]*ProductPriceList[[#This Row],[PRICE]]</f>
        <v>0</v>
      </c>
      <c r="L121" s="9"/>
      <c r="M121" s="9"/>
    </row>
    <row r="122" spans="1:13" s="2" customFormat="1" ht="30" customHeight="1" x14ac:dyDescent="0.3">
      <c r="A122" s="10"/>
      <c r="B122" s="103" t="s">
        <v>167</v>
      </c>
      <c r="C122" s="101" t="s">
        <v>168</v>
      </c>
      <c r="D122" s="101" t="s">
        <v>210</v>
      </c>
      <c r="E122" s="88" t="s">
        <v>188</v>
      </c>
      <c r="F122" s="104">
        <v>1</v>
      </c>
      <c r="G122" s="90">
        <v>4.34</v>
      </c>
      <c r="H122" s="71"/>
      <c r="I122" s="21"/>
      <c r="J122" s="10"/>
      <c r="K122" s="22">
        <f>ProductPriceList[[#This Row],[Order Quantity]]*ProductPriceList[[#This Row],[PRICE]]</f>
        <v>0</v>
      </c>
      <c r="L122" s="9"/>
      <c r="M122" s="9"/>
    </row>
    <row r="123" spans="1:13" s="2" customFormat="1" ht="30" customHeight="1" x14ac:dyDescent="0.3">
      <c r="A123" s="10"/>
      <c r="B123" s="103" t="s">
        <v>169</v>
      </c>
      <c r="C123" s="101" t="s">
        <v>170</v>
      </c>
      <c r="D123" s="101" t="s">
        <v>210</v>
      </c>
      <c r="E123" s="88" t="s">
        <v>188</v>
      </c>
      <c r="F123" s="104">
        <v>5</v>
      </c>
      <c r="G123" s="90">
        <v>15.31</v>
      </c>
      <c r="H123" s="71"/>
      <c r="I123" s="21"/>
      <c r="J123" s="10"/>
      <c r="K123" s="22">
        <f>ProductPriceList[[#This Row],[Order Quantity]]*ProductPriceList[[#This Row],[PRICE]]</f>
        <v>0</v>
      </c>
      <c r="L123" s="9"/>
      <c r="M123" s="9"/>
    </row>
    <row r="124" spans="1:13" s="2" customFormat="1" ht="30" customHeight="1" x14ac:dyDescent="0.3">
      <c r="A124" s="10"/>
      <c r="B124" s="30"/>
      <c r="C124" s="31"/>
      <c r="D124" s="31"/>
      <c r="E124" s="32"/>
      <c r="F124" s="33"/>
      <c r="G124" s="23"/>
      <c r="H124" s="25"/>
      <c r="I124" s="34"/>
      <c r="J124" s="10"/>
      <c r="K124" s="12"/>
    </row>
    <row r="125" spans="1:13" ht="46.95" customHeight="1" x14ac:dyDescent="0.3">
      <c r="B125" s="35"/>
      <c r="C125" s="36"/>
      <c r="D125" s="36"/>
      <c r="E125" s="29"/>
      <c r="F125" s="46"/>
      <c r="G125" s="47"/>
      <c r="H125" s="25"/>
      <c r="I125" s="119" t="s">
        <v>185</v>
      </c>
      <c r="J125" s="49"/>
      <c r="K125" s="50">
        <f>SUM(K22:K124)</f>
        <v>0</v>
      </c>
    </row>
    <row r="126" spans="1:13" s="2" customFormat="1" ht="30" customHeight="1" x14ac:dyDescent="0.3">
      <c r="A126" s="10"/>
      <c r="B126" s="35"/>
      <c r="C126" s="36"/>
      <c r="D126" s="36"/>
      <c r="E126" s="32"/>
      <c r="F126" s="33"/>
      <c r="G126" s="47"/>
      <c r="H126" s="25"/>
      <c r="I126" s="136" t="s">
        <v>219</v>
      </c>
      <c r="J126" s="52"/>
      <c r="K126" s="53"/>
    </row>
    <row r="127" spans="1:13" s="2" customFormat="1" ht="30" customHeight="1" x14ac:dyDescent="0.3">
      <c r="A127" s="10"/>
      <c r="B127" s="35"/>
      <c r="C127" s="36"/>
      <c r="D127" s="36"/>
      <c r="E127" s="32"/>
      <c r="F127" s="33"/>
      <c r="G127" s="47"/>
      <c r="H127" s="25"/>
      <c r="I127" s="120" t="s">
        <v>135</v>
      </c>
      <c r="J127" s="54"/>
      <c r="K127" s="55">
        <f>(K126+K125)*0.2</f>
        <v>0</v>
      </c>
    </row>
    <row r="128" spans="1:13" s="2" customFormat="1" ht="30" customHeight="1" x14ac:dyDescent="0.3">
      <c r="A128" s="10"/>
      <c r="B128" s="35"/>
      <c r="C128" s="36"/>
      <c r="D128" s="36"/>
      <c r="E128" s="32"/>
      <c r="F128" s="33"/>
      <c r="G128" s="47"/>
      <c r="H128" s="25"/>
      <c r="I128" s="121"/>
      <c r="J128" s="52"/>
      <c r="K128" s="51"/>
    </row>
    <row r="129" spans="1:11" s="2" customFormat="1" ht="30" customHeight="1" x14ac:dyDescent="0.3">
      <c r="A129" s="10"/>
      <c r="B129" s="35"/>
      <c r="C129" s="36"/>
      <c r="D129" s="36"/>
      <c r="E129" s="32"/>
      <c r="F129" s="33"/>
      <c r="G129" s="47"/>
      <c r="H129" s="25"/>
      <c r="I129" s="120" t="s">
        <v>134</v>
      </c>
      <c r="J129" s="56"/>
      <c r="K129" s="57">
        <f>SUBTOTAL(109,K125:K128)</f>
        <v>0</v>
      </c>
    </row>
    <row r="130" spans="1:11" s="2" customFormat="1" ht="30" customHeight="1" x14ac:dyDescent="0.3">
      <c r="A130" s="10"/>
      <c r="B130" s="35"/>
      <c r="C130" s="36"/>
      <c r="D130" s="36"/>
      <c r="E130" s="32"/>
      <c r="F130" s="33"/>
      <c r="G130" s="47"/>
      <c r="H130" s="25"/>
      <c r="I130" s="51"/>
      <c r="J130" s="52"/>
      <c r="K130" s="58"/>
    </row>
    <row r="131" spans="1:11" ht="30" customHeight="1" x14ac:dyDescent="0.3">
      <c r="B131" s="123" t="s">
        <v>130</v>
      </c>
      <c r="C131" s="122" t="s">
        <v>131</v>
      </c>
      <c r="D131" s="109"/>
      <c r="E131" s="122" t="s">
        <v>132</v>
      </c>
      <c r="F131" s="110"/>
      <c r="G131" s="111"/>
      <c r="H131" s="124"/>
      <c r="I131" s="125" t="s">
        <v>186</v>
      </c>
      <c r="J131" s="111"/>
      <c r="K131" s="48"/>
    </row>
    <row r="132" spans="1:11" ht="30" customHeight="1" x14ac:dyDescent="0.3">
      <c r="B132" s="25"/>
      <c r="C132" s="25"/>
      <c r="D132" s="25"/>
      <c r="E132" s="37"/>
      <c r="F132" s="38"/>
      <c r="G132" s="39"/>
      <c r="H132" s="19"/>
    </row>
  </sheetData>
  <mergeCells count="5">
    <mergeCell ref="B20:G20"/>
    <mergeCell ref="C1:E1"/>
    <mergeCell ref="B2:G2"/>
    <mergeCell ref="B17:G17"/>
    <mergeCell ref="B18:G18"/>
  </mergeCells>
  <dataValidations xWindow="567" yWindow="427" count="9">
    <dataValidation allowBlank="1" showInputMessage="1" showErrorMessage="1" prompt="Enter Description in this column under this heading" sqref="C21:D21" xr:uid="{00000000-0002-0000-0000-000000000000}"/>
    <dataValidation allowBlank="1" showInputMessage="1" showErrorMessage="1" prompt="Enter Retail Price per Unit in this column under this heading" sqref="E21:F21" xr:uid="{00000000-0002-0000-0000-000001000000}"/>
    <dataValidation allowBlank="1" showInputMessage="1" showErrorMessage="1" prompt="Enter Bulk Price per Unit in this column under this heading" sqref="G21" xr:uid="{00000000-0002-0000-0000-000002000000}"/>
    <dataValidation allowBlank="1" showInputMessage="1" showErrorMessage="1" prompt="Enter Company Name, Address, City, State, and Zip Code in this cell" sqref="C1:D1" xr:uid="{00000000-0002-0000-0000-000003000000}"/>
    <dataValidation allowBlank="1" showInputMessage="1" showErrorMessage="1" prompt="Title of this worksheet is in this cell" sqref="B17" xr:uid="{00000000-0002-0000-0000-000004000000}"/>
    <dataValidation allowBlank="1" showInputMessage="1" showErrorMessage="1" prompt="Enter bulk pricing information within this cell" sqref="B18" xr:uid="{00000000-0002-0000-0000-000006000000}"/>
    <dataValidation allowBlank="1" showInputMessage="1" showErrorMessage="1" prompt="Enter Last Updated date in cell at right and product details in the table below" sqref="B20:G20" xr:uid="{00000000-0002-0000-0000-000007000000}"/>
    <dataValidation allowBlank="1" showInputMessage="1" showErrorMessage="1" prompt="Enter Product Number in this column under this heading. Use heading filters to find specific entries" sqref="B21" xr:uid="{00000000-0002-0000-0000-000008000000}"/>
    <dataValidation allowBlank="1" showInputMessage="1" showErrorMessage="1" prompt="Enter Company Phone and Fax number in this cell" sqref="N10 B1:B15" xr:uid="{00000000-0002-0000-0000-000009000000}"/>
  </dataValidations>
  <pageMargins left="0.7" right="0.7" top="0.75" bottom="0.75" header="0.3" footer="0.3"/>
  <pageSetup paperSize="9" scale="36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 Price </vt:lpstr>
      <vt:lpstr>'List Price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Waterfield</dc:creator>
  <cp:lastModifiedBy>Hannah Waterfield</cp:lastModifiedBy>
  <cp:lastPrinted>2020-03-26T13:57:05Z</cp:lastPrinted>
  <dcterms:created xsi:type="dcterms:W3CDTF">2019-04-23T12:34:44Z</dcterms:created>
  <dcterms:modified xsi:type="dcterms:W3CDTF">2020-06-22T09:12:25Z</dcterms:modified>
</cp:coreProperties>
</file>